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99\6\"/>
    </mc:Choice>
  </mc:AlternateContent>
  <bookViews>
    <workbookView xWindow="0" yWindow="0" windowWidth="28800" windowHeight="12300" tabRatio="917" activeTab="13"/>
  </bookViews>
  <sheets>
    <sheet name="0" sheetId="16" r:id="rId1"/>
    <sheet name="سهام" sheetId="1" r:id="rId2"/>
    <sheet name="اوراق مشارکت" sheetId="3" r:id="rId3"/>
    <sheet name="تعدیل قیمت" sheetId="4" r:id="rId4"/>
    <sheet name="سپرده" sheetId="6" r:id="rId5"/>
    <sheet name="سود اوراق بهادار و سپرده بانکی" sheetId="7" r:id="rId6"/>
    <sheet name="درآمد سود سهام" sheetId="8" r:id="rId7"/>
    <sheet name="درآمد ناشی از تغییر قیمت اوراق" sheetId="9" r:id="rId8"/>
    <sheet name="درآمد ناشی از فروش" sheetId="10" r:id="rId9"/>
    <sheet name="سرمایه‌گذاری در سهام" sheetId="11" r:id="rId10"/>
    <sheet name="سرمایه‌گذاری در اوراق بهادار" sheetId="12" r:id="rId11"/>
    <sheet name="درآمد سپرده بانکی" sheetId="13" r:id="rId12"/>
    <sheet name="سایر درآمدها" sheetId="14" r:id="rId13"/>
    <sheet name="جمع درآمدها" sheetId="15" r:id="rId14"/>
  </sheets>
  <definedNames>
    <definedName name="_xlnm.Print_Area" localSheetId="2">'اوراق مشارکت'!$A$1:$AK$19</definedName>
    <definedName name="_xlnm.Print_Titles" localSheetId="8">'درآمد ناشی از فروش'!$1:$5</definedName>
    <definedName name="_xlnm.Print_Titles" localSheetId="9">'سرمایه‌گذاری در سهام'!$1:$5</definedName>
  </definedNames>
  <calcPr calcId="162913"/>
</workbook>
</file>

<file path=xl/calcChain.xml><?xml version="1.0" encoding="utf-8"?>
<calcChain xmlns="http://schemas.openxmlformats.org/spreadsheetml/2006/main">
  <c r="C8" i="15" l="1"/>
  <c r="C7" i="15"/>
  <c r="C6" i="15"/>
  <c r="K27" i="12"/>
  <c r="Q26" i="12"/>
  <c r="Q25" i="12"/>
  <c r="Q24" i="12"/>
  <c r="Q23" i="12"/>
  <c r="Q22" i="12"/>
  <c r="Q21" i="12"/>
  <c r="Q20" i="12"/>
  <c r="Q19" i="12"/>
  <c r="Q18" i="12"/>
  <c r="Q17" i="12"/>
  <c r="Q16" i="12"/>
  <c r="Q15" i="12"/>
  <c r="Q14" i="12"/>
  <c r="Q13" i="12"/>
  <c r="Q12" i="12"/>
  <c r="Q11" i="12"/>
  <c r="Q10" i="12"/>
  <c r="Q9" i="12"/>
  <c r="Q8" i="12"/>
  <c r="Q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C27" i="12"/>
  <c r="E27" i="12"/>
  <c r="E59" i="11"/>
  <c r="I58" i="10"/>
  <c r="E63" i="9"/>
  <c r="E36" i="9"/>
  <c r="E30" i="9"/>
  <c r="S27" i="6"/>
  <c r="AK14" i="3" l="1"/>
  <c r="K7" i="4"/>
  <c r="K8" i="4"/>
  <c r="E58" i="10" l="1"/>
  <c r="Y55" i="1"/>
  <c r="W55" i="1"/>
  <c r="U55" i="1"/>
  <c r="O55" i="1"/>
  <c r="M55" i="1"/>
  <c r="K55" i="1"/>
  <c r="G55" i="1"/>
  <c r="E55" i="1"/>
  <c r="S59" i="11" l="1"/>
  <c r="O59" i="11"/>
  <c r="I63" i="9"/>
  <c r="G30" i="9"/>
  <c r="G36" i="9" s="1"/>
  <c r="G63" i="9" s="1"/>
  <c r="I30" i="9"/>
  <c r="I36" i="9" s="1"/>
  <c r="M30" i="9"/>
  <c r="M36" i="9" s="1"/>
  <c r="M63" i="9" s="1"/>
  <c r="O30" i="9"/>
  <c r="O36" i="9" s="1"/>
  <c r="O63" i="9" s="1"/>
  <c r="Q30" i="9"/>
  <c r="Q36" i="9" s="1"/>
  <c r="Q63" i="9" s="1"/>
  <c r="E28" i="13"/>
  <c r="I28" i="13"/>
  <c r="C59" i="11"/>
  <c r="G59" i="11"/>
  <c r="I59" i="11"/>
  <c r="M59" i="11"/>
  <c r="Q59" i="11"/>
  <c r="U59" i="11"/>
  <c r="I37" i="7"/>
  <c r="K37" i="7"/>
  <c r="M37" i="7"/>
  <c r="O37" i="7"/>
  <c r="Q37" i="7"/>
  <c r="S37" i="7"/>
  <c r="K59" i="11" l="1"/>
  <c r="Q58" i="10"/>
  <c r="G27" i="12" l="1"/>
  <c r="O27" i="12"/>
  <c r="M27" i="12"/>
  <c r="I27" i="12"/>
  <c r="E9" i="15"/>
  <c r="G9" i="15"/>
  <c r="G58" i="10"/>
  <c r="M58" i="10"/>
  <c r="O58" i="10"/>
  <c r="K27" i="6"/>
  <c r="M27" i="6"/>
  <c r="O27" i="6"/>
  <c r="Q27" i="6"/>
  <c r="K14" i="8"/>
  <c r="S14" i="8"/>
  <c r="M14" i="8"/>
  <c r="I14" i="8"/>
  <c r="O14" i="8"/>
  <c r="Q14" i="8"/>
  <c r="W14" i="3"/>
  <c r="AA14" i="3"/>
  <c r="AG14" i="3"/>
  <c r="AI14" i="3"/>
  <c r="S14" i="3"/>
  <c r="Q14" i="3"/>
  <c r="C9" i="15" l="1"/>
  <c r="Q27" i="12"/>
</calcChain>
</file>

<file path=xl/sharedStrings.xml><?xml version="1.0" encoding="utf-8"?>
<sst xmlns="http://schemas.openxmlformats.org/spreadsheetml/2006/main" count="943" uniqueCount="223">
  <si>
    <t>صندوق سرمایه‌گذاری پاداش سهامداری توسعه یکم</t>
  </si>
  <si>
    <t>صورت وضعیت پورتفوی</t>
  </si>
  <si>
    <t>برای ماه منتهی به 1399/05/31</t>
  </si>
  <si>
    <t>نام شرکت</t>
  </si>
  <si>
    <t>1399/04/31</t>
  </si>
  <si>
    <t>تغییرات طی دوره</t>
  </si>
  <si>
    <t>1399/05/31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</si>
  <si>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</si>
  <si>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</si>
  <si>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</si>
  <si>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</si>
  <si>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</si>
  <si>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</si>
  <si>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</si>
  <si>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</si>
  <si>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بانک  پاسارگاد</t>
  </si>
  <si>
    <t>بانک صادرات ایران</t>
  </si>
  <si>
    <t>بانک‌اقتصادنوین‌</t>
  </si>
  <si>
    <t>ریل پردازسیر</t>
  </si>
  <si>
    <t>گروه  صنایع کاغذ پارس</t>
  </si>
  <si>
    <t>مخابرات ایران</t>
  </si>
  <si>
    <t>ملی‌ صنایع‌ مس‌ ایران‌</t>
  </si>
  <si>
    <t>گروه صنايع كاغذ پارس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</si>
  <si>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</si>
  <si>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</si>
  <si>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</si>
  <si>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</si>
  <si>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</si>
  <si>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</si>
  <si>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</si>
  <si>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</si>
  <si>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</si>
  <si>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تابان سپهر14021206</t>
  </si>
  <si>
    <t>بله</t>
  </si>
  <si>
    <t>1398/12/06</t>
  </si>
  <si>
    <t>1402/12/06</t>
  </si>
  <si>
    <t>اجاره دولتي آپرورش-تمدن991118</t>
  </si>
  <si>
    <t>1395/11/18</t>
  </si>
  <si>
    <t>1399/11/18</t>
  </si>
  <si>
    <t>اجاره ریل پردازسیر021212</t>
  </si>
  <si>
    <t>1397/12/12</t>
  </si>
  <si>
    <t>1402/12/12</t>
  </si>
  <si>
    <t>صكوك مرابحه سايپا412-3ماهه 16%</t>
  </si>
  <si>
    <t>1397/12/20</t>
  </si>
  <si>
    <t>1401/12/20</t>
  </si>
  <si>
    <t>منفعت صبا اروند امید14001113</t>
  </si>
  <si>
    <t>1397/11/13</t>
  </si>
  <si>
    <t>1400/11/13</t>
  </si>
  <si>
    <t>مرابحه سلامت6واجدشرايط خاص1400</t>
  </si>
  <si>
    <t>1396/09/22</t>
  </si>
  <si>
    <t>1400/09/22</t>
  </si>
  <si>
    <t>قیمت پایانی</t>
  </si>
  <si>
    <t>مبلغ پس از تعدیل</t>
  </si>
  <si>
    <t>درصد تعدیل</t>
  </si>
  <si>
    <t>ارزش ناشی از تعدیل قیمت</t>
  </si>
  <si>
    <t>دلایل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</si>
  <si>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</si>
  <si>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</si>
  <si>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</si>
  <si>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</si>
  <si>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</si>
  <si>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</si>
  <si>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</si>
  <si>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</si>
  <si>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</si>
  <si>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</si>
  <si>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</si>
  <si>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</si>
  <si>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</si>
  <si>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</si>
  <si>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</si>
  <si>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</si>
  <si>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</si>
  <si>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</si>
  <si>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</si>
  <si>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آینده مرکزی</t>
  </si>
  <si>
    <t>0203406678007</t>
  </si>
  <si>
    <t>1398/05/12</t>
  </si>
  <si>
    <t>0400851293007</t>
  </si>
  <si>
    <t>سپرده بلند مدت</t>
  </si>
  <si>
    <t>بانک گردشگری وزرا</t>
  </si>
  <si>
    <t>155-9967-654551-1</t>
  </si>
  <si>
    <t>1398/05/28</t>
  </si>
  <si>
    <t>بانک ایران زمین فاطمی</t>
  </si>
  <si>
    <t>107-985-1285376-1</t>
  </si>
  <si>
    <t>1398/06/06</t>
  </si>
  <si>
    <t>بانک ایران زمین شیخ بهایی</t>
  </si>
  <si>
    <t>109-985-1285376-1</t>
  </si>
  <si>
    <t>109-840-1285376-1</t>
  </si>
  <si>
    <t>107-840-1285376-1</t>
  </si>
  <si>
    <t>0302081208005</t>
  </si>
  <si>
    <t>1398/06/12</t>
  </si>
  <si>
    <t>بانک شهر ایران زمین مهستان</t>
  </si>
  <si>
    <t>700838279092</t>
  </si>
  <si>
    <t>1398/07/14</t>
  </si>
  <si>
    <t>6174824086</t>
  </si>
  <si>
    <t>1398/07/16</t>
  </si>
  <si>
    <t>107-13-1285376-1</t>
  </si>
  <si>
    <t>1398/07/23</t>
  </si>
  <si>
    <t>109-13-1285376-1</t>
  </si>
  <si>
    <t>155-1197-654551-4</t>
  </si>
  <si>
    <t>1399/01/31</t>
  </si>
  <si>
    <t>155-1197-654551-5</t>
  </si>
  <si>
    <t xml:space="preserve">بانک گردشگری </t>
  </si>
  <si>
    <t>155-1197-654551-6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</si>
  <si>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</si>
  <si>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</si>
  <si>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</si>
  <si>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</si>
  <si>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</si>
  <si>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</si>
  <si>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</si>
  <si>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</si>
  <si>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</si>
  <si>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</si>
  <si>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رهنی کرمان موتور14001130</t>
  </si>
  <si>
    <t>1400/11/30</t>
  </si>
  <si>
    <t>منفعت صبا اروند تمدن14001113</t>
  </si>
  <si>
    <t>اجاره هواپيمايي ماهان 9903</t>
  </si>
  <si>
    <t>1399/03/09</t>
  </si>
  <si>
    <t>بانک کشاورزی مرکز تجاری گلستان</t>
  </si>
  <si>
    <t>بانک شهر احمد قصیر</t>
  </si>
  <si>
    <t>بانک پاسارگاد شهران</t>
  </si>
  <si>
    <t>بانک پارسیان اوین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</si>
  <si>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</si>
  <si>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</si>
  <si>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</si>
  <si>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</si>
  <si>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</si>
  <si>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</si>
  <si>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1399/04/10</t>
  </si>
  <si>
    <t>1399/02/15</t>
  </si>
  <si>
    <t>1399/05/12</t>
  </si>
  <si>
    <t>مدیریت صنعت شوینده ت.ص.بهشهر</t>
  </si>
  <si>
    <t>1399/01/30</t>
  </si>
  <si>
    <t>بهای فروش</t>
  </si>
  <si>
    <t>ارزش دفتری</t>
  </si>
  <si>
    <t>سود و زیان ناشی از تغییر قیمت</t>
  </si>
  <si>
    <t>پتروشیمی زاگرس</t>
  </si>
  <si>
    <t>سرمايه گذاري تامين اجتماعي</t>
  </si>
  <si>
    <t>پتروشیمی نوری</t>
  </si>
  <si>
    <t>مرابحه سلامت6واجدشرایط خاص1400</t>
  </si>
  <si>
    <t>اجاره دولتی آپرورش-تمدن991118</t>
  </si>
  <si>
    <t>صکوک مرابحه سایپا412-3ماهه 16%</t>
  </si>
  <si>
    <t>سود و زیان ناشی از فروش</t>
  </si>
  <si>
    <t>سلف موازي برق ماهتاب گستر001</t>
  </si>
  <si>
    <t>اجاره هواپیمایی ماهان 9903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</si>
  <si>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</si>
  <si>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</si>
  <si>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</si>
  <si>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</si>
  <si>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</si>
  <si>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</si>
  <si>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</si>
  <si>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</si>
  <si>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</si>
  <si>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</si>
  <si>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876143770</t>
  </si>
  <si>
    <t>700835785240</t>
  </si>
  <si>
    <t>155-1197-654551-1</t>
  </si>
  <si>
    <t>155-1197-654551-2</t>
  </si>
  <si>
    <t>155-1197-654551-3</t>
  </si>
  <si>
    <t>308-456-14069480-1</t>
  </si>
  <si>
    <t>40104295566603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</si>
  <si>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</si>
  <si>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</si>
  <si>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</si>
  <si>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</si>
  <si>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</si>
  <si>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</si>
  <si>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‫صورت وضعیت پورتفوی</t>
  </si>
  <si>
    <t>‫برای ماه منتهی به 1399/06/31</t>
  </si>
  <si>
    <t>1399/06/31</t>
  </si>
  <si>
    <t>برای ماه منتهی به 1399/06/31</t>
  </si>
  <si>
    <t>فولاد هرمزگان جنوب</t>
  </si>
  <si>
    <t>مس‌ شهیدباهنر</t>
  </si>
  <si>
    <t>ایران‌ خودرو</t>
  </si>
  <si>
    <t>گروه مپنا (سهامی عام)</t>
  </si>
  <si>
    <t>سرمایه‌گذاری‌صندوق‌بازنشستگی‌</t>
  </si>
  <si>
    <t>سرمایه‌گذاری‌غدیر(هلدینگ‌</t>
  </si>
  <si>
    <t>گروه‌بهمن‌</t>
  </si>
  <si>
    <t>پالایش نفت اصفهان</t>
  </si>
  <si>
    <t>معدنی‌وصنعتی‌چادرملو</t>
  </si>
  <si>
    <t>معدنی و صنعتی گل گهر</t>
  </si>
  <si>
    <t>فولاد  خوزستان</t>
  </si>
  <si>
    <t>سرمایه گذاری پردیس</t>
  </si>
  <si>
    <t>بانک ملت</t>
  </si>
  <si>
    <t>پتروشیمی پردیس</t>
  </si>
  <si>
    <t>صنایع پتروشیمی خلیج فارس</t>
  </si>
  <si>
    <t>توسعه مولد نیروگاهی جهرم</t>
  </si>
  <si>
    <t>تولیدی فولاد سپید فراب کویر</t>
  </si>
  <si>
    <t>کارخانجات‌تولیدی‌شیشه‌رازی‌</t>
  </si>
  <si>
    <t>حفاری شمال</t>
  </si>
  <si>
    <t>س. نفت و گاز و پتروشیمی تأمین</t>
  </si>
  <si>
    <t>بانک‌پارسیان‌</t>
  </si>
  <si>
    <t>پارس‌ خودرو</t>
  </si>
  <si>
    <t>گسترش‌سرمایه‌گذاری‌ایران‌خودرو</t>
  </si>
  <si>
    <t>بانک تجارت</t>
  </si>
  <si>
    <t>سهامی ذوب آهن  اصفهان</t>
  </si>
  <si>
    <t>سرمایه‌گذاری‌توکافولاد(هلدینگ</t>
  </si>
  <si>
    <t>زامیاد</t>
  </si>
  <si>
    <t>فرآوری‌موادمعدنی‌ایران‌</t>
  </si>
  <si>
    <t>قند ثابت‌ خراسان‌</t>
  </si>
  <si>
    <t>صندوق س. با درآمد ثابت کمند</t>
  </si>
  <si>
    <t>ملی‌ سرب‌وروی‌ ایران‌</t>
  </si>
  <si>
    <t>توسعه‌معادن‌وفلزات‌</t>
  </si>
  <si>
    <t>ایران‌ارقام‌</t>
  </si>
  <si>
    <t>سالمین‌</t>
  </si>
  <si>
    <t>سایپا</t>
  </si>
  <si>
    <t>پالایش نفت بندرعباس</t>
  </si>
  <si>
    <t>شرکت آهن و فولاد ارفع</t>
  </si>
  <si>
    <t>پالایش نفت تهران</t>
  </si>
  <si>
    <t>پست بانک ایران</t>
  </si>
  <si>
    <t>صنایع‌ لاستیکی‌  سهند</t>
  </si>
  <si>
    <t>پالایش نفت لاوان</t>
  </si>
  <si>
    <t>47000991167603</t>
  </si>
  <si>
    <t>1398/10/08</t>
  </si>
  <si>
    <t>40105095059600</t>
  </si>
  <si>
    <t>1399/06/02</t>
  </si>
  <si>
    <t>1399/06/05</t>
  </si>
  <si>
    <t>نقل به صفحه بعد</t>
  </si>
  <si>
    <t>نقل از صفحه قبل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</si>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</sst>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#,###;\(#,###\);\-"/>
    <numFmt numFmtId="166" formatCode="_(* #,##0_);_(* \(#,##0\);_(* &quot;-&quot;??_);_(@_)"/>
    <numFmt numFmtId="167" formatCode="0.00%;\-;\-"/>
    <numFmt numFmtId="168" formatCode="0.00%;\(0.00%\);\-"/>
    <numFmt numFmtId="169" formatCode="0%;\(0%\);\-"/>
    <numFmt numFmtId="170" formatCode="0.00000"/>
    <numFmt numFmtId="171" formatCode="#,###.0;\(#,###.0\);\-"/>
  </numFmts>
  <fonts count="14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2"/>
      <name val="B Nazanin"/>
      <charset val="178"/>
    </font>
    <font>
      <b/>
      <sz val="12"/>
      <color rgb="FF000000"/>
      <name val="B Nazanin"/>
      <charset val="178"/>
    </font>
    <font>
      <sz val="11"/>
      <name val="B Nazanin"/>
      <charset val="178"/>
    </font>
    <font>
      <sz val="11"/>
      <color indexed="8"/>
      <name val="Arial"/>
      <family val="2"/>
      <scheme val="minor"/>
    </font>
    <font>
      <b/>
      <u/>
      <sz val="18"/>
      <name val="B Nazanin"/>
      <charset val="178"/>
    </font>
    <font>
      <sz val="11"/>
      <color indexed="8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</font>
    <font>
      <sz val="9"/>
      <color rgb="FF000000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9" fontId="11" fillId="0" borderId="0" applyFont="0" applyFill="0" applyBorder="0" applyAlignment="0" applyProtection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0" xfId="0" applyFont="1" applyAlignment="1">
      <alignment wrapText="1"/>
    </xf>
    <xf numFmtId="0" fontId="3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0" fontId="2" fillId="0" borderId="0" xfId="0" applyNumberFormat="1" applyFont="1"/>
    <xf numFmtId="10" fontId="2" fillId="0" borderId="1" xfId="0" applyNumberFormat="1" applyFont="1" applyBorder="1"/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wrapText="1"/>
    </xf>
    <xf numFmtId="166" fontId="2" fillId="0" borderId="0" xfId="0" applyNumberFormat="1" applyFont="1"/>
    <xf numFmtId="165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165" fontId="2" fillId="0" borderId="1" xfId="0" applyNumberFormat="1" applyFont="1" applyFill="1" applyBorder="1"/>
    <xf numFmtId="3" fontId="2" fillId="0" borderId="0" xfId="0" applyNumberFormat="1" applyFont="1" applyFill="1"/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wrapText="1"/>
    </xf>
    <xf numFmtId="165" fontId="3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8" fontId="2" fillId="0" borderId="0" xfId="0" applyNumberFormat="1" applyFont="1"/>
    <xf numFmtId="168" fontId="2" fillId="0" borderId="1" xfId="0" applyNumberFormat="1" applyFont="1" applyBorder="1"/>
    <xf numFmtId="168" fontId="3" fillId="0" borderId="0" xfId="0" applyNumberFormat="1" applyFont="1"/>
    <xf numFmtId="165" fontId="2" fillId="0" borderId="1" xfId="0" applyNumberFormat="1" applyFont="1" applyBorder="1" applyAlignment="1">
      <alignment wrapText="1"/>
    </xf>
    <xf numFmtId="165" fontId="3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166" fontId="2" fillId="0" borderId="0" xfId="1" applyNumberFormat="1" applyFont="1"/>
    <xf numFmtId="0" fontId="3" fillId="0" borderId="0" xfId="0" applyFont="1" applyBorder="1"/>
    <xf numFmtId="0" fontId="8" fillId="0" borderId="0" xfId="2" applyFont="1"/>
    <xf numFmtId="165" fontId="2" fillId="0" borderId="0" xfId="0" applyNumberFormat="1" applyFont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70" fontId="2" fillId="0" borderId="0" xfId="0" applyNumberFormat="1" applyFont="1"/>
    <xf numFmtId="169" fontId="2" fillId="0" borderId="0" xfId="0" applyNumberFormat="1" applyFont="1" applyFill="1"/>
    <xf numFmtId="166" fontId="9" fillId="0" borderId="0" xfId="1" applyNumberFormat="1" applyFont="1" applyFill="1" applyAlignment="1">
      <alignment horizontal="center" vertical="center"/>
    </xf>
    <xf numFmtId="166" fontId="10" fillId="0" borderId="0" xfId="1" applyNumberFormat="1" applyFont="1" applyFill="1" applyAlignment="1">
      <alignment horizontal="center" vertical="center"/>
    </xf>
    <xf numFmtId="0" fontId="10" fillId="0" borderId="0" xfId="0" applyFont="1" applyFill="1"/>
    <xf numFmtId="3" fontId="10" fillId="0" borderId="0" xfId="0" applyNumberFormat="1" applyFont="1" applyFill="1"/>
    <xf numFmtId="165" fontId="10" fillId="0" borderId="0" xfId="0" applyNumberFormat="1" applyFont="1" applyFill="1"/>
    <xf numFmtId="0" fontId="9" fillId="0" borderId="0" xfId="0" applyFont="1" applyFill="1"/>
    <xf numFmtId="165" fontId="9" fillId="0" borderId="0" xfId="0" applyNumberFormat="1" applyFont="1" applyFill="1"/>
    <xf numFmtId="0" fontId="10" fillId="0" borderId="1" xfId="0" applyFont="1" applyFill="1" applyBorder="1"/>
    <xf numFmtId="165" fontId="10" fillId="0" borderId="1" xfId="0" applyNumberFormat="1" applyFont="1" applyFill="1" applyBorder="1"/>
    <xf numFmtId="165" fontId="3" fillId="0" borderId="0" xfId="0" applyNumberFormat="1" applyFont="1" applyFill="1"/>
    <xf numFmtId="166" fontId="2" fillId="0" borderId="0" xfId="1" applyNumberFormat="1" applyFont="1" applyFill="1"/>
    <xf numFmtId="166" fontId="2" fillId="0" borderId="0" xfId="0" applyNumberFormat="1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wrapText="1"/>
    </xf>
    <xf numFmtId="165" fontId="2" fillId="0" borderId="0" xfId="0" applyNumberFormat="1" applyFont="1" applyBorder="1"/>
    <xf numFmtId="168" fontId="2" fillId="0" borderId="0" xfId="0" applyNumberFormat="1" applyFont="1" applyBorder="1"/>
    <xf numFmtId="0" fontId="4" fillId="0" borderId="0" xfId="0" applyFont="1" applyFill="1" applyBorder="1" applyAlignment="1">
      <alignment horizontal="center" vertical="center"/>
    </xf>
    <xf numFmtId="169" fontId="2" fillId="0" borderId="1" xfId="0" applyNumberFormat="1" applyFont="1" applyBorder="1"/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7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/>
    <xf numFmtId="168" fontId="2" fillId="0" borderId="0" xfId="0" applyNumberFormat="1" applyFont="1" applyAlignment="1">
      <alignment horizontal="center" vertical="center"/>
    </xf>
    <xf numFmtId="168" fontId="2" fillId="0" borderId="1" xfId="0" applyNumberFormat="1" applyFont="1" applyBorder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71" fontId="2" fillId="0" borderId="0" xfId="0" applyNumberFormat="1" applyFont="1" applyFill="1" applyAlignment="1">
      <alignment horizontal="center" vertical="center"/>
    </xf>
    <xf numFmtId="10" fontId="2" fillId="0" borderId="0" xfId="3" applyNumberFormat="1" applyFont="1"/>
    <xf numFmtId="3" fontId="13" fillId="0" borderId="0" xfId="0" applyNumberFormat="1" applyFont="1"/>
    <xf numFmtId="3" fontId="12" fillId="0" borderId="0" xfId="0" applyNumberFormat="1" applyFont="1"/>
    <xf numFmtId="165" fontId="4" fillId="0" borderId="0" xfId="0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166" fontId="10" fillId="0" borderId="0" xfId="1" applyNumberFormat="1" applyFont="1" applyFill="1"/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7" fontId="7" fillId="0" borderId="0" xfId="2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212726</xdr:colOff>
      <xdr:row>1</xdr:row>
      <xdr:rowOff>219075</xdr:rowOff>
    </xdr:from>
    <xdr:to>
      <xdr:col>14</xdr:col>
      <xdr:colOff>76201</xdr:colOff>
      <xdr:row>12</xdr:row>
      <xdr:rowOff>121080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9499799" y="447675"/>
          <a:ext cx="2606675" cy="24166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2:T24"/>
  <sheetViews>
    <sheetView rightToLeft="1" view="pageBreakPreview" zoomScale="60" zoomScaleNormal="100" workbookViewId="0"/>
  </sheetViews>
  <sheetFormatPr defaultColWidth="4.28515625" defaultRowHeight="18" x14ac:dyDescent="0.45"/>
  <cols>
    <col min="1" max="16384" width="4.28515625" style="41"/>
  </cols>
  <sheetData>
    <row r="22" spans="1:20" ht="39.950000000000003" customHeight="1" x14ac:dyDescent="0.45">
      <c r="A22" s="91" t="s">
        <v>0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</row>
    <row r="23" spans="1:20" ht="39.950000000000003" customHeight="1" x14ac:dyDescent="0.45">
      <c r="A23" s="91" t="s">
        <v>170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</row>
    <row r="24" spans="1:20" ht="39.950000000000003" customHeight="1" x14ac:dyDescent="0.45">
      <c r="A24" s="91" t="s">
        <v>171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</row>
  </sheetData>
  <mergeCells count="3">
    <mergeCell ref="A24:T24"/>
    <mergeCell ref="A23:T23"/>
    <mergeCell ref="A22:T22"/>
  </mergeCells>
  <printOptions horizontalCentered="1"/>
  <pageMargins left="0.7" right="0.7" top="0.75" bottom="0.75" header="0.3" footer="0.3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rightToLeft="1" view="pageBreakPreview" topLeftCell="A25" zoomScale="60" zoomScaleNormal="85" zoomScalePageLayoutView="85" workbookViewId="0">
      <selection activeCell="Y54" sqref="Y54"/>
    </sheetView>
  </sheetViews>
  <sheetFormatPr defaultColWidth="9.140625" defaultRowHeight="18.75" x14ac:dyDescent="0.25"/>
  <cols>
    <col min="1" max="1" width="27.85546875" style="66" bestFit="1" customWidth="1"/>
    <col min="2" max="2" width="1" style="66" customWidth="1"/>
    <col min="3" max="3" width="11.5703125" style="66" bestFit="1" customWidth="1"/>
    <col min="4" max="4" width="1" style="66" customWidth="1"/>
    <col min="5" max="5" width="18" style="66" bestFit="1" customWidth="1"/>
    <col min="6" max="6" width="1" style="66" customWidth="1"/>
    <col min="7" max="7" width="18.42578125" style="66" bestFit="1" customWidth="1"/>
    <col min="8" max="8" width="1" style="66" customWidth="1"/>
    <col min="9" max="9" width="10.85546875" style="66" bestFit="1" customWidth="1"/>
    <col min="10" max="10" width="1" style="66" customWidth="1"/>
    <col min="11" max="11" width="20.7109375" style="66" bestFit="1" customWidth="1"/>
    <col min="12" max="12" width="1" style="66" customWidth="1"/>
    <col min="13" max="13" width="12.5703125" style="66" bestFit="1" customWidth="1"/>
    <col min="14" max="14" width="1" style="66" customWidth="1"/>
    <col min="15" max="15" width="20" style="66" bestFit="1" customWidth="1"/>
    <col min="16" max="16" width="1" style="66" customWidth="1"/>
    <col min="17" max="17" width="11.5703125" style="66" bestFit="1" customWidth="1"/>
    <col min="18" max="18" width="1" style="66" customWidth="1"/>
    <col min="19" max="19" width="9" style="66" bestFit="1" customWidth="1"/>
    <col min="20" max="20" width="1" style="66" customWidth="1"/>
    <col min="21" max="21" width="20.7109375" style="66" bestFit="1" customWidth="1"/>
    <col min="22" max="22" width="1" style="66" customWidth="1"/>
    <col min="23" max="23" width="21.42578125" style="66" bestFit="1" customWidth="1"/>
    <col min="24" max="24" width="1" style="66" customWidth="1"/>
    <col min="25" max="25" width="16" style="66" customWidth="1"/>
    <col min="26" max="26" width="9.140625" style="66"/>
    <col min="27" max="27" width="18.85546875" style="66" bestFit="1" customWidth="1"/>
    <col min="28" max="16384" width="9.140625" style="66"/>
  </cols>
  <sheetData>
    <row r="1" spans="1:27" ht="2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</row>
    <row r="2" spans="1:27" ht="21" x14ac:dyDescent="0.25">
      <c r="A2" s="94" t="s">
        <v>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</row>
    <row r="3" spans="1:27" ht="21" x14ac:dyDescent="0.25">
      <c r="A3" s="94" t="s">
        <v>173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</row>
    <row r="5" spans="1:27" ht="21" x14ac:dyDescent="0.25">
      <c r="A5" s="92" t="s">
        <v>3</v>
      </c>
      <c r="C5" s="93" t="s">
        <v>6</v>
      </c>
      <c r="D5" s="93" t="s">
        <v>4</v>
      </c>
      <c r="E5" s="93" t="s">
        <v>4</v>
      </c>
      <c r="F5" s="93" t="s">
        <v>4</v>
      </c>
      <c r="G5" s="93" t="s">
        <v>4</v>
      </c>
      <c r="I5" s="93" t="s">
        <v>5</v>
      </c>
      <c r="J5" s="93" t="s">
        <v>5</v>
      </c>
      <c r="K5" s="93" t="s">
        <v>5</v>
      </c>
      <c r="L5" s="93" t="s">
        <v>5</v>
      </c>
      <c r="M5" s="93" t="s">
        <v>5</v>
      </c>
      <c r="N5" s="93" t="s">
        <v>5</v>
      </c>
      <c r="O5" s="93" t="s">
        <v>5</v>
      </c>
      <c r="Q5" s="93" t="s">
        <v>172</v>
      </c>
      <c r="R5" s="93" t="s">
        <v>6</v>
      </c>
      <c r="S5" s="93" t="s">
        <v>6</v>
      </c>
      <c r="T5" s="93" t="s">
        <v>6</v>
      </c>
      <c r="U5" s="93" t="s">
        <v>6</v>
      </c>
      <c r="V5" s="93" t="s">
        <v>6</v>
      </c>
      <c r="W5" s="93" t="s">
        <v>6</v>
      </c>
      <c r="X5" s="93" t="s">
        <v>6</v>
      </c>
      <c r="Y5" s="93" t="s">
        <v>6</v>
      </c>
      <c r="AA5" s="68"/>
    </row>
    <row r="6" spans="1:27" ht="21" x14ac:dyDescent="0.25">
      <c r="A6" s="92" t="s">
        <v>3</v>
      </c>
      <c r="C6" s="92" t="s">
        <v>7</v>
      </c>
      <c r="E6" s="92" t="s">
        <v>8</v>
      </c>
      <c r="G6" s="92" t="s">
        <v>9</v>
      </c>
      <c r="I6" s="93" t="s">
        <v>10</v>
      </c>
      <c r="J6" s="93" t="s">
        <v>10</v>
      </c>
      <c r="K6" s="93" t="s">
        <v>10</v>
      </c>
      <c r="M6" s="93" t="s">
        <v>11</v>
      </c>
      <c r="N6" s="93" t="s">
        <v>11</v>
      </c>
      <c r="O6" s="93" t="s">
        <v>11</v>
      </c>
      <c r="Q6" s="92" t="s">
        <v>7</v>
      </c>
      <c r="S6" s="95" t="s">
        <v>12</v>
      </c>
      <c r="U6" s="92" t="s">
        <v>8</v>
      </c>
      <c r="W6" s="92" t="s">
        <v>9</v>
      </c>
      <c r="Y6" s="95" t="s">
        <v>13</v>
      </c>
    </row>
    <row r="7" spans="1:27" ht="39.75" customHeight="1" x14ac:dyDescent="0.25">
      <c r="A7" s="93" t="s">
        <v>3</v>
      </c>
      <c r="C7" s="93" t="s">
        <v>7</v>
      </c>
      <c r="E7" s="93" t="s">
        <v>8</v>
      </c>
      <c r="G7" s="93" t="s">
        <v>9</v>
      </c>
      <c r="I7" s="93" t="s">
        <v>7</v>
      </c>
      <c r="K7" s="93" t="s">
        <v>8</v>
      </c>
      <c r="M7" s="93" t="s">
        <v>7</v>
      </c>
      <c r="O7" s="93" t="s">
        <v>14</v>
      </c>
      <c r="Q7" s="93" t="s">
        <v>7</v>
      </c>
      <c r="S7" s="96" t="s">
        <v>12</v>
      </c>
      <c r="U7" s="93" t="s">
        <v>8</v>
      </c>
      <c r="W7" s="93" t="s">
        <v>9</v>
      </c>
      <c r="Y7" s="96" t="s">
        <v>13</v>
      </c>
    </row>
    <row r="8" spans="1:27" ht="21" x14ac:dyDescent="0.25">
      <c r="A8" s="69" t="s">
        <v>15</v>
      </c>
      <c r="C8" s="70">
        <v>6500000</v>
      </c>
      <c r="D8" s="70"/>
      <c r="E8" s="70">
        <v>14026497054</v>
      </c>
      <c r="F8" s="70"/>
      <c r="G8" s="70">
        <v>73659105000</v>
      </c>
      <c r="H8" s="70"/>
      <c r="I8" s="70">
        <v>0</v>
      </c>
      <c r="J8" s="70"/>
      <c r="K8" s="70">
        <v>0</v>
      </c>
      <c r="L8" s="70"/>
      <c r="M8" s="70">
        <v>0</v>
      </c>
      <c r="N8" s="70"/>
      <c r="O8" s="70">
        <v>0</v>
      </c>
      <c r="P8" s="70"/>
      <c r="Q8" s="70">
        <v>6500000</v>
      </c>
      <c r="R8" s="70"/>
      <c r="S8" s="70">
        <v>10300</v>
      </c>
      <c r="T8" s="70"/>
      <c r="U8" s="70">
        <v>14026497054</v>
      </c>
      <c r="V8" s="70"/>
      <c r="W8" s="70">
        <v>66551647500</v>
      </c>
      <c r="Y8" s="71">
        <v>1.3066980757457151E-2</v>
      </c>
    </row>
    <row r="9" spans="1:27" ht="21" x14ac:dyDescent="0.25">
      <c r="A9" s="69" t="s">
        <v>17</v>
      </c>
      <c r="C9" s="70">
        <v>10000000</v>
      </c>
      <c r="D9" s="70"/>
      <c r="E9" s="70">
        <v>16358393001</v>
      </c>
      <c r="F9" s="70"/>
      <c r="G9" s="70">
        <v>55666800000</v>
      </c>
      <c r="H9" s="70"/>
      <c r="I9" s="70">
        <v>1591187</v>
      </c>
      <c r="J9" s="70"/>
      <c r="K9" s="70">
        <v>7484329529</v>
      </c>
      <c r="L9" s="70"/>
      <c r="M9" s="70">
        <v>-498688</v>
      </c>
      <c r="N9" s="70"/>
      <c r="O9" s="70">
        <v>2449137850</v>
      </c>
      <c r="P9" s="70"/>
      <c r="Q9" s="70">
        <v>11092499</v>
      </c>
      <c r="R9" s="70"/>
      <c r="S9" s="70">
        <v>4130</v>
      </c>
      <c r="T9" s="70"/>
      <c r="U9" s="70">
        <v>22927018293</v>
      </c>
      <c r="V9" s="70"/>
      <c r="W9" s="70">
        <v>45539439345.823502</v>
      </c>
      <c r="Y9" s="71">
        <v>8.9413711003512378E-3</v>
      </c>
    </row>
    <row r="10" spans="1:27" ht="21" x14ac:dyDescent="0.25">
      <c r="A10" s="69" t="s">
        <v>18</v>
      </c>
      <c r="C10" s="70">
        <v>3000000</v>
      </c>
      <c r="D10" s="70"/>
      <c r="E10" s="70">
        <v>6577506996</v>
      </c>
      <c r="F10" s="70"/>
      <c r="G10" s="70">
        <v>18244793700</v>
      </c>
      <c r="H10" s="70"/>
      <c r="I10" s="70">
        <v>0</v>
      </c>
      <c r="J10" s="70"/>
      <c r="K10" s="70">
        <v>0</v>
      </c>
      <c r="L10" s="70"/>
      <c r="M10" s="70">
        <v>0</v>
      </c>
      <c r="N10" s="70"/>
      <c r="O10" s="70">
        <v>0</v>
      </c>
      <c r="P10" s="70"/>
      <c r="Q10" s="70">
        <v>3000000</v>
      </c>
      <c r="R10" s="70"/>
      <c r="S10" s="70">
        <v>4266</v>
      </c>
      <c r="T10" s="70"/>
      <c r="U10" s="70">
        <v>6577506996</v>
      </c>
      <c r="V10" s="70"/>
      <c r="W10" s="70">
        <v>12721851900</v>
      </c>
      <c r="Y10" s="71">
        <v>2.4978524232104051E-3</v>
      </c>
    </row>
    <row r="11" spans="1:27" ht="21" x14ac:dyDescent="0.25">
      <c r="A11" s="69" t="s">
        <v>21</v>
      </c>
      <c r="C11" s="70">
        <v>2000000</v>
      </c>
      <c r="D11" s="70"/>
      <c r="E11" s="70">
        <v>12216862154</v>
      </c>
      <c r="F11" s="70"/>
      <c r="G11" s="70">
        <v>53738343000</v>
      </c>
      <c r="H11" s="70"/>
      <c r="I11" s="70">
        <v>1006007</v>
      </c>
      <c r="J11" s="70"/>
      <c r="K11" s="70">
        <v>31522169294</v>
      </c>
      <c r="L11" s="70"/>
      <c r="M11" s="70">
        <v>-991007</v>
      </c>
      <c r="N11" s="70"/>
      <c r="O11" s="70">
        <v>31727895655</v>
      </c>
      <c r="P11" s="70"/>
      <c r="Q11" s="70">
        <v>2015000</v>
      </c>
      <c r="R11" s="70"/>
      <c r="S11" s="70">
        <v>33790</v>
      </c>
      <c r="T11" s="70"/>
      <c r="U11" s="70">
        <v>30305867297</v>
      </c>
      <c r="V11" s="70"/>
      <c r="W11" s="70">
        <v>67681733242.5</v>
      </c>
      <c r="Y11" s="71">
        <v>1.3288865702552223E-2</v>
      </c>
    </row>
    <row r="12" spans="1:27" ht="21" x14ac:dyDescent="0.25">
      <c r="A12" s="69" t="s">
        <v>174</v>
      </c>
      <c r="C12" s="70">
        <v>0</v>
      </c>
      <c r="D12" s="70"/>
      <c r="E12" s="70">
        <v>0</v>
      </c>
      <c r="F12" s="70"/>
      <c r="G12" s="70">
        <v>0</v>
      </c>
      <c r="H12" s="70"/>
      <c r="I12" s="70">
        <v>164000</v>
      </c>
      <c r="J12" s="70"/>
      <c r="K12" s="70">
        <v>2108116555</v>
      </c>
      <c r="L12" s="70"/>
      <c r="M12" s="70">
        <v>-154000</v>
      </c>
      <c r="N12" s="70"/>
      <c r="O12" s="70">
        <v>2032304470</v>
      </c>
      <c r="P12" s="70"/>
      <c r="Q12" s="70">
        <v>10000</v>
      </c>
      <c r="R12" s="70"/>
      <c r="S12" s="70">
        <v>13870</v>
      </c>
      <c r="T12" s="70"/>
      <c r="U12" s="70">
        <v>133671259</v>
      </c>
      <c r="V12" s="70"/>
      <c r="W12" s="70">
        <v>137874735</v>
      </c>
      <c r="Y12" s="71">
        <v>2.7070802555030723E-5</v>
      </c>
    </row>
    <row r="13" spans="1:27" ht="21" x14ac:dyDescent="0.25">
      <c r="A13" s="69" t="s">
        <v>175</v>
      </c>
      <c r="C13" s="70">
        <v>0</v>
      </c>
      <c r="D13" s="70"/>
      <c r="E13" s="70">
        <v>0</v>
      </c>
      <c r="F13" s="70"/>
      <c r="G13" s="70">
        <v>0</v>
      </c>
      <c r="H13" s="70"/>
      <c r="I13" s="70">
        <v>108000</v>
      </c>
      <c r="J13" s="70"/>
      <c r="K13" s="70">
        <v>6465314096</v>
      </c>
      <c r="L13" s="70"/>
      <c r="M13" s="70">
        <v>-78000</v>
      </c>
      <c r="N13" s="70"/>
      <c r="O13" s="70">
        <v>4645387931</v>
      </c>
      <c r="P13" s="70"/>
      <c r="Q13" s="70">
        <v>30000</v>
      </c>
      <c r="R13" s="70"/>
      <c r="S13" s="70">
        <v>60400</v>
      </c>
      <c r="T13" s="70"/>
      <c r="U13" s="70">
        <v>1929803440</v>
      </c>
      <c r="V13" s="70"/>
      <c r="W13" s="70">
        <v>1801218600</v>
      </c>
      <c r="Y13" s="71">
        <v>3.5365749264394859E-4</v>
      </c>
    </row>
    <row r="14" spans="1:27" ht="21" x14ac:dyDescent="0.25">
      <c r="A14" s="69" t="s">
        <v>176</v>
      </c>
      <c r="C14" s="70">
        <v>0</v>
      </c>
      <c r="D14" s="70"/>
      <c r="E14" s="70">
        <v>0</v>
      </c>
      <c r="F14" s="70"/>
      <c r="G14" s="70">
        <v>0</v>
      </c>
      <c r="H14" s="70"/>
      <c r="I14" s="70">
        <v>355000</v>
      </c>
      <c r="J14" s="70"/>
      <c r="K14" s="70">
        <v>1237547277</v>
      </c>
      <c r="L14" s="70"/>
      <c r="M14" s="70">
        <v>0</v>
      </c>
      <c r="N14" s="70"/>
      <c r="O14" s="70">
        <v>0</v>
      </c>
      <c r="P14" s="70"/>
      <c r="Q14" s="70">
        <v>355000</v>
      </c>
      <c r="R14" s="70"/>
      <c r="S14" s="70">
        <v>3040</v>
      </c>
      <c r="T14" s="70"/>
      <c r="U14" s="70">
        <v>1237547277</v>
      </c>
      <c r="V14" s="70"/>
      <c r="W14" s="70">
        <v>1072778760</v>
      </c>
      <c r="Y14" s="71">
        <v>2.1063309385284179E-4</v>
      </c>
    </row>
    <row r="15" spans="1:27" ht="21" x14ac:dyDescent="0.25">
      <c r="A15" s="69" t="s">
        <v>177</v>
      </c>
      <c r="C15" s="70">
        <v>0</v>
      </c>
      <c r="D15" s="70"/>
      <c r="E15" s="70">
        <v>0</v>
      </c>
      <c r="F15" s="70"/>
      <c r="G15" s="70">
        <v>0</v>
      </c>
      <c r="H15" s="70"/>
      <c r="I15" s="70">
        <v>199106</v>
      </c>
      <c r="J15" s="70"/>
      <c r="K15" s="70">
        <v>6345322118</v>
      </c>
      <c r="L15" s="70"/>
      <c r="M15" s="70">
        <v>-166485</v>
      </c>
      <c r="N15" s="70"/>
      <c r="O15" s="70">
        <v>5540508652</v>
      </c>
      <c r="P15" s="70"/>
      <c r="Q15" s="70">
        <v>32621</v>
      </c>
      <c r="R15" s="70"/>
      <c r="S15" s="70">
        <v>27880</v>
      </c>
      <c r="T15" s="70"/>
      <c r="U15" s="70">
        <v>955948285</v>
      </c>
      <c r="V15" s="70"/>
      <c r="W15" s="70">
        <v>904062112.79400003</v>
      </c>
      <c r="Y15" s="71">
        <v>1.7750668353364588E-4</v>
      </c>
    </row>
    <row r="16" spans="1:27" ht="21" x14ac:dyDescent="0.25">
      <c r="A16" s="69" t="s">
        <v>178</v>
      </c>
      <c r="C16" s="70">
        <v>0</v>
      </c>
      <c r="D16" s="70"/>
      <c r="E16" s="70">
        <v>0</v>
      </c>
      <c r="F16" s="70"/>
      <c r="G16" s="70">
        <v>0</v>
      </c>
      <c r="H16" s="70"/>
      <c r="I16" s="70">
        <v>180000</v>
      </c>
      <c r="J16" s="70"/>
      <c r="K16" s="70">
        <v>3216238115</v>
      </c>
      <c r="L16" s="70"/>
      <c r="M16" s="70">
        <v>-120000</v>
      </c>
      <c r="N16" s="70"/>
      <c r="O16" s="70">
        <v>2234797794</v>
      </c>
      <c r="P16" s="70"/>
      <c r="Q16" s="70">
        <v>60000</v>
      </c>
      <c r="R16" s="70"/>
      <c r="S16" s="70">
        <v>17000</v>
      </c>
      <c r="T16" s="70"/>
      <c r="U16" s="70">
        <v>1060062819</v>
      </c>
      <c r="V16" s="70"/>
      <c r="W16" s="70">
        <v>1013931000</v>
      </c>
      <c r="Y16" s="71">
        <v>1.9907872102473926E-4</v>
      </c>
    </row>
    <row r="17" spans="1:25" ht="21" x14ac:dyDescent="0.25">
      <c r="A17" s="69" t="s">
        <v>179</v>
      </c>
      <c r="C17" s="70">
        <v>0</v>
      </c>
      <c r="D17" s="70"/>
      <c r="E17" s="70">
        <v>0</v>
      </c>
      <c r="F17" s="70"/>
      <c r="G17" s="70">
        <v>0</v>
      </c>
      <c r="H17" s="70"/>
      <c r="I17" s="70">
        <v>165000</v>
      </c>
      <c r="J17" s="70"/>
      <c r="K17" s="70">
        <v>2826950784</v>
      </c>
      <c r="L17" s="70"/>
      <c r="M17" s="70">
        <v>-115000</v>
      </c>
      <c r="N17" s="70"/>
      <c r="O17" s="70">
        <v>2035615626</v>
      </c>
      <c r="P17" s="70"/>
      <c r="Q17" s="70">
        <v>50000</v>
      </c>
      <c r="R17" s="70"/>
      <c r="S17" s="70">
        <v>16870</v>
      </c>
      <c r="T17" s="70"/>
      <c r="U17" s="70">
        <v>869836338</v>
      </c>
      <c r="V17" s="70"/>
      <c r="W17" s="70">
        <v>838481175</v>
      </c>
      <c r="Y17" s="71">
        <v>1.6463029527879173E-4</v>
      </c>
    </row>
    <row r="18" spans="1:25" ht="21" x14ac:dyDescent="0.25">
      <c r="A18" s="69" t="s">
        <v>180</v>
      </c>
      <c r="C18" s="70">
        <v>0</v>
      </c>
      <c r="D18" s="70"/>
      <c r="E18" s="70">
        <v>0</v>
      </c>
      <c r="F18" s="70"/>
      <c r="G18" s="70">
        <v>0</v>
      </c>
      <c r="H18" s="70"/>
      <c r="I18" s="70">
        <v>105000</v>
      </c>
      <c r="J18" s="70"/>
      <c r="K18" s="70">
        <v>2769325210</v>
      </c>
      <c r="L18" s="70"/>
      <c r="M18" s="70">
        <v>-30000</v>
      </c>
      <c r="N18" s="70"/>
      <c r="O18" s="70">
        <v>838662543</v>
      </c>
      <c r="P18" s="70"/>
      <c r="Q18" s="70">
        <v>75000</v>
      </c>
      <c r="R18" s="70"/>
      <c r="S18" s="70">
        <v>23750</v>
      </c>
      <c r="T18" s="70"/>
      <c r="U18" s="70">
        <v>1955820998</v>
      </c>
      <c r="V18" s="70"/>
      <c r="W18" s="70">
        <v>1770651562.5</v>
      </c>
      <c r="Y18" s="71">
        <v>3.4765585473070276E-4</v>
      </c>
    </row>
    <row r="19" spans="1:25" ht="21" x14ac:dyDescent="0.25">
      <c r="A19" s="69" t="s">
        <v>181</v>
      </c>
      <c r="C19" s="70">
        <v>0</v>
      </c>
      <c r="D19" s="70"/>
      <c r="E19" s="70">
        <v>0</v>
      </c>
      <c r="F19" s="70"/>
      <c r="G19" s="70">
        <v>0</v>
      </c>
      <c r="H19" s="70"/>
      <c r="I19" s="70">
        <v>95000</v>
      </c>
      <c r="J19" s="70"/>
      <c r="K19" s="70">
        <v>3456354465</v>
      </c>
      <c r="L19" s="70"/>
      <c r="M19" s="70">
        <v>-80000</v>
      </c>
      <c r="N19" s="70"/>
      <c r="O19" s="70">
        <v>3034635909</v>
      </c>
      <c r="P19" s="70"/>
      <c r="Q19" s="70">
        <v>15000</v>
      </c>
      <c r="R19" s="70"/>
      <c r="S19" s="70">
        <v>30430</v>
      </c>
      <c r="T19" s="70"/>
      <c r="U19" s="70">
        <v>457774413</v>
      </c>
      <c r="V19" s="70"/>
      <c r="W19" s="70">
        <v>453734122.5</v>
      </c>
      <c r="Y19" s="71">
        <v>8.9087727658570818E-5</v>
      </c>
    </row>
    <row r="20" spans="1:25" ht="21" x14ac:dyDescent="0.25">
      <c r="A20" s="69" t="s">
        <v>182</v>
      </c>
      <c r="C20" s="70">
        <v>0</v>
      </c>
      <c r="D20" s="70"/>
      <c r="E20" s="70">
        <v>0</v>
      </c>
      <c r="F20" s="70"/>
      <c r="G20" s="70">
        <v>0</v>
      </c>
      <c r="H20" s="70"/>
      <c r="I20" s="70">
        <v>45000</v>
      </c>
      <c r="J20" s="70"/>
      <c r="K20" s="70">
        <v>907191057</v>
      </c>
      <c r="L20" s="70"/>
      <c r="M20" s="70">
        <v>-5000</v>
      </c>
      <c r="N20" s="70"/>
      <c r="O20" s="70">
        <v>87227891</v>
      </c>
      <c r="P20" s="70"/>
      <c r="Q20" s="70">
        <v>40000</v>
      </c>
      <c r="R20" s="70"/>
      <c r="S20" s="70">
        <v>20150</v>
      </c>
      <c r="T20" s="70"/>
      <c r="U20" s="70">
        <v>822012087</v>
      </c>
      <c r="V20" s="70"/>
      <c r="W20" s="70">
        <v>801204300</v>
      </c>
      <c r="Y20" s="71">
        <v>1.5731122465288219E-4</v>
      </c>
    </row>
    <row r="21" spans="1:25" ht="21" x14ac:dyDescent="0.25">
      <c r="A21" s="69" t="s">
        <v>183</v>
      </c>
      <c r="C21" s="70">
        <v>0</v>
      </c>
      <c r="D21" s="70"/>
      <c r="E21" s="70">
        <v>0</v>
      </c>
      <c r="F21" s="70"/>
      <c r="G21" s="70">
        <v>0</v>
      </c>
      <c r="H21" s="70"/>
      <c r="I21" s="70">
        <v>35000</v>
      </c>
      <c r="J21" s="70"/>
      <c r="K21" s="70">
        <v>875848988</v>
      </c>
      <c r="L21" s="70"/>
      <c r="M21" s="70">
        <v>0</v>
      </c>
      <c r="N21" s="70"/>
      <c r="O21" s="70">
        <v>0</v>
      </c>
      <c r="P21" s="70"/>
      <c r="Q21" s="70">
        <v>35000</v>
      </c>
      <c r="R21" s="70"/>
      <c r="S21" s="70">
        <v>24230</v>
      </c>
      <c r="T21" s="70"/>
      <c r="U21" s="70">
        <v>875848988</v>
      </c>
      <c r="V21" s="70"/>
      <c r="W21" s="70">
        <v>843004102.5</v>
      </c>
      <c r="Y21" s="71">
        <v>1.6551834251473543E-4</v>
      </c>
    </row>
    <row r="22" spans="1:25" ht="21" x14ac:dyDescent="0.25">
      <c r="A22" s="69" t="s">
        <v>184</v>
      </c>
      <c r="C22" s="70">
        <v>0</v>
      </c>
      <c r="D22" s="70"/>
      <c r="E22" s="70">
        <v>0</v>
      </c>
      <c r="F22" s="70"/>
      <c r="G22" s="70">
        <v>0</v>
      </c>
      <c r="H22" s="70"/>
      <c r="I22" s="70">
        <v>296396</v>
      </c>
      <c r="J22" s="70"/>
      <c r="K22" s="70">
        <v>13109257865</v>
      </c>
      <c r="L22" s="70"/>
      <c r="M22" s="70">
        <v>-286396</v>
      </c>
      <c r="N22" s="70"/>
      <c r="O22" s="70">
        <v>12879934132</v>
      </c>
      <c r="P22" s="70"/>
      <c r="Q22" s="70">
        <v>10000</v>
      </c>
      <c r="R22" s="70"/>
      <c r="S22" s="70">
        <v>48090</v>
      </c>
      <c r="T22" s="70"/>
      <c r="U22" s="70">
        <v>502415805</v>
      </c>
      <c r="V22" s="70"/>
      <c r="W22" s="70">
        <v>478038645</v>
      </c>
      <c r="Y22" s="71">
        <v>9.3859761706663832E-5</v>
      </c>
    </row>
    <row r="23" spans="1:25" ht="21" x14ac:dyDescent="0.25">
      <c r="A23" s="69" t="s">
        <v>185</v>
      </c>
      <c r="C23" s="70">
        <v>0</v>
      </c>
      <c r="D23" s="70"/>
      <c r="E23" s="70">
        <v>0</v>
      </c>
      <c r="F23" s="70"/>
      <c r="G23" s="70">
        <v>0</v>
      </c>
      <c r="H23" s="70"/>
      <c r="I23" s="70">
        <v>191733</v>
      </c>
      <c r="J23" s="70"/>
      <c r="K23" s="70">
        <v>1665717990</v>
      </c>
      <c r="L23" s="70"/>
      <c r="M23" s="70">
        <v>0</v>
      </c>
      <c r="N23" s="70"/>
      <c r="O23" s="70">
        <v>0</v>
      </c>
      <c r="P23" s="70"/>
      <c r="Q23" s="70">
        <v>191733</v>
      </c>
      <c r="R23" s="70"/>
      <c r="S23" s="70">
        <v>8060</v>
      </c>
      <c r="T23" s="70"/>
      <c r="U23" s="70">
        <v>1665717990</v>
      </c>
      <c r="V23" s="70"/>
      <c r="W23" s="70">
        <v>1536173040.5190001</v>
      </c>
      <c r="Y23" s="71">
        <v>3.0161753036371064E-4</v>
      </c>
    </row>
    <row r="24" spans="1:25" ht="21" x14ac:dyDescent="0.25">
      <c r="A24" s="69" t="s">
        <v>186</v>
      </c>
      <c r="C24" s="70">
        <v>0</v>
      </c>
      <c r="D24" s="70"/>
      <c r="E24" s="70">
        <v>0</v>
      </c>
      <c r="F24" s="70"/>
      <c r="G24" s="70">
        <v>0</v>
      </c>
      <c r="H24" s="70"/>
      <c r="I24" s="70">
        <v>489500</v>
      </c>
      <c r="J24" s="70"/>
      <c r="K24" s="70">
        <v>2951100716</v>
      </c>
      <c r="L24" s="70"/>
      <c r="M24" s="70">
        <v>-252000</v>
      </c>
      <c r="N24" s="70"/>
      <c r="O24" s="70">
        <v>1568531407</v>
      </c>
      <c r="P24" s="70"/>
      <c r="Q24" s="70">
        <v>237500</v>
      </c>
      <c r="R24" s="70"/>
      <c r="S24" s="70">
        <v>5490</v>
      </c>
      <c r="T24" s="70"/>
      <c r="U24" s="70">
        <v>1413285138</v>
      </c>
      <c r="V24" s="70"/>
      <c r="W24" s="70">
        <v>1296116943.75</v>
      </c>
      <c r="Y24" s="71">
        <v>2.5448408566287444E-4</v>
      </c>
    </row>
    <row r="25" spans="1:25" ht="21" x14ac:dyDescent="0.25">
      <c r="A25" s="69" t="s">
        <v>16</v>
      </c>
      <c r="C25" s="70">
        <v>0</v>
      </c>
      <c r="D25" s="70"/>
      <c r="E25" s="70">
        <v>0</v>
      </c>
      <c r="F25" s="70"/>
      <c r="G25" s="70">
        <v>0</v>
      </c>
      <c r="H25" s="70"/>
      <c r="I25" s="70">
        <v>1285000</v>
      </c>
      <c r="J25" s="70"/>
      <c r="K25" s="70">
        <v>4805454949</v>
      </c>
      <c r="L25" s="70"/>
      <c r="M25" s="70">
        <v>-935000</v>
      </c>
      <c r="N25" s="70"/>
      <c r="O25" s="70">
        <v>3479796317</v>
      </c>
      <c r="P25" s="70"/>
      <c r="Q25" s="70">
        <v>350000</v>
      </c>
      <c r="R25" s="70"/>
      <c r="S25" s="70">
        <v>4140</v>
      </c>
      <c r="T25" s="70"/>
      <c r="U25" s="70">
        <v>1456137769</v>
      </c>
      <c r="V25" s="70"/>
      <c r="W25" s="70">
        <v>1440378450</v>
      </c>
      <c r="Y25" s="71">
        <v>2.8280888898514429E-4</v>
      </c>
    </row>
    <row r="26" spans="1:25" ht="21" x14ac:dyDescent="0.25">
      <c r="A26" s="69" t="s">
        <v>187</v>
      </c>
      <c r="C26" s="70">
        <v>0</v>
      </c>
      <c r="D26" s="70"/>
      <c r="E26" s="70">
        <v>0</v>
      </c>
      <c r="F26" s="70"/>
      <c r="G26" s="70">
        <v>0</v>
      </c>
      <c r="H26" s="70"/>
      <c r="I26" s="70">
        <v>59720</v>
      </c>
      <c r="J26" s="70"/>
      <c r="K26" s="70">
        <v>6319841036</v>
      </c>
      <c r="L26" s="70"/>
      <c r="M26" s="70">
        <v>-49720</v>
      </c>
      <c r="N26" s="70"/>
      <c r="O26" s="70">
        <v>5511739232</v>
      </c>
      <c r="P26" s="70"/>
      <c r="Q26" s="70">
        <v>10000</v>
      </c>
      <c r="R26" s="70"/>
      <c r="S26" s="70">
        <v>116710</v>
      </c>
      <c r="T26" s="70"/>
      <c r="U26" s="70">
        <v>1204516703</v>
      </c>
      <c r="V26" s="70"/>
      <c r="W26" s="70">
        <v>1160155755</v>
      </c>
      <c r="Y26" s="71">
        <v>2.2778899539997372E-4</v>
      </c>
    </row>
    <row r="27" spans="1:25" ht="21" x14ac:dyDescent="0.25">
      <c r="A27" s="69" t="s">
        <v>188</v>
      </c>
      <c r="C27" s="70">
        <v>0</v>
      </c>
      <c r="D27" s="70"/>
      <c r="E27" s="70">
        <v>0</v>
      </c>
      <c r="F27" s="70"/>
      <c r="G27" s="70">
        <v>0</v>
      </c>
      <c r="H27" s="70"/>
      <c r="I27" s="70">
        <v>188423</v>
      </c>
      <c r="J27" s="70"/>
      <c r="K27" s="70">
        <v>5226827700</v>
      </c>
      <c r="L27" s="70"/>
      <c r="M27" s="70">
        <v>-162185</v>
      </c>
      <c r="N27" s="70"/>
      <c r="O27" s="70">
        <v>4496006799</v>
      </c>
      <c r="P27" s="70"/>
      <c r="Q27" s="70">
        <v>26238</v>
      </c>
      <c r="R27" s="70"/>
      <c r="S27" s="70">
        <v>30400</v>
      </c>
      <c r="T27" s="70"/>
      <c r="U27" s="70">
        <v>813619901</v>
      </c>
      <c r="V27" s="70"/>
      <c r="W27" s="70">
        <v>792889270.55999994</v>
      </c>
      <c r="Y27" s="71">
        <v>1.5567862300030599E-4</v>
      </c>
    </row>
    <row r="28" spans="1:25" ht="21" x14ac:dyDescent="0.25">
      <c r="A28" s="69" t="s">
        <v>189</v>
      </c>
      <c r="C28" s="70">
        <v>0</v>
      </c>
      <c r="D28" s="70"/>
      <c r="E28" s="70">
        <v>0</v>
      </c>
      <c r="F28" s="70"/>
      <c r="G28" s="70">
        <v>0</v>
      </c>
      <c r="H28" s="70"/>
      <c r="I28" s="70">
        <v>980352</v>
      </c>
      <c r="J28" s="70"/>
      <c r="K28" s="70">
        <v>4759214865</v>
      </c>
      <c r="L28" s="70"/>
      <c r="M28" s="70">
        <v>-436000</v>
      </c>
      <c r="N28" s="70"/>
      <c r="O28" s="70">
        <v>2074671849</v>
      </c>
      <c r="P28" s="70"/>
      <c r="Q28" s="70">
        <v>544352</v>
      </c>
      <c r="R28" s="70"/>
      <c r="S28" s="70">
        <v>4385</v>
      </c>
      <c r="T28" s="70"/>
      <c r="U28" s="70">
        <v>2621161726</v>
      </c>
      <c r="V28" s="70"/>
      <c r="W28" s="70">
        <v>2372780968.0560002</v>
      </c>
      <c r="Y28" s="71">
        <v>4.6588002575365702E-4</v>
      </c>
    </row>
    <row r="29" spans="1:25" ht="21" x14ac:dyDescent="0.25">
      <c r="A29" s="69" t="s">
        <v>190</v>
      </c>
      <c r="C29" s="70">
        <v>0</v>
      </c>
      <c r="D29" s="70"/>
      <c r="E29" s="70">
        <v>0</v>
      </c>
      <c r="F29" s="70"/>
      <c r="G29" s="70">
        <v>0</v>
      </c>
      <c r="H29" s="70"/>
      <c r="I29" s="70">
        <v>250418</v>
      </c>
      <c r="J29" s="70"/>
      <c r="K29" s="70">
        <v>3642604857</v>
      </c>
      <c r="L29" s="70"/>
      <c r="M29" s="70">
        <v>-136000</v>
      </c>
      <c r="N29" s="70"/>
      <c r="O29" s="70">
        <v>2049864194</v>
      </c>
      <c r="P29" s="70"/>
      <c r="Q29" s="70">
        <v>114418</v>
      </c>
      <c r="R29" s="70"/>
      <c r="S29" s="70">
        <v>13890</v>
      </c>
      <c r="T29" s="70"/>
      <c r="U29" s="70">
        <v>1637831347</v>
      </c>
      <c r="V29" s="70"/>
      <c r="W29" s="70">
        <v>1579809887.181</v>
      </c>
      <c r="Y29" s="71">
        <v>3.1018533983301734E-4</v>
      </c>
    </row>
    <row r="30" spans="1:25" ht="21" x14ac:dyDescent="0.25">
      <c r="A30" s="69" t="s">
        <v>191</v>
      </c>
      <c r="C30" s="70">
        <v>0</v>
      </c>
      <c r="D30" s="70"/>
      <c r="E30" s="70">
        <v>0</v>
      </c>
      <c r="F30" s="70"/>
      <c r="G30" s="70">
        <v>0</v>
      </c>
      <c r="H30" s="70"/>
      <c r="I30" s="70">
        <v>136956</v>
      </c>
      <c r="J30" s="70"/>
      <c r="K30" s="70">
        <v>2596540888</v>
      </c>
      <c r="L30" s="70"/>
      <c r="M30" s="70">
        <v>-36110</v>
      </c>
      <c r="N30" s="70"/>
      <c r="O30" s="70">
        <v>711780088</v>
      </c>
      <c r="P30" s="70"/>
      <c r="Q30" s="70">
        <v>100846</v>
      </c>
      <c r="R30" s="70"/>
      <c r="S30" s="70">
        <v>16820</v>
      </c>
      <c r="T30" s="70"/>
      <c r="U30" s="70">
        <v>1902206251</v>
      </c>
      <c r="V30" s="70"/>
      <c r="W30" s="70">
        <v>1686137153.1659999</v>
      </c>
      <c r="Y30" s="71">
        <v>3.3106200315857997E-4</v>
      </c>
    </row>
    <row r="31" spans="1:25" ht="21" x14ac:dyDescent="0.25">
      <c r="A31" s="69" t="s">
        <v>192</v>
      </c>
      <c r="C31" s="70">
        <v>0</v>
      </c>
      <c r="D31" s="70"/>
      <c r="E31" s="70">
        <v>0</v>
      </c>
      <c r="F31" s="70"/>
      <c r="G31" s="70">
        <v>0</v>
      </c>
      <c r="H31" s="70"/>
      <c r="I31" s="70">
        <v>348793</v>
      </c>
      <c r="J31" s="70"/>
      <c r="K31" s="70">
        <v>5121832895</v>
      </c>
      <c r="L31" s="70"/>
      <c r="M31" s="70">
        <v>-221458</v>
      </c>
      <c r="N31" s="70"/>
      <c r="O31" s="70">
        <v>3491453374</v>
      </c>
      <c r="P31" s="70"/>
      <c r="Q31" s="70">
        <v>127335</v>
      </c>
      <c r="R31" s="70"/>
      <c r="S31" s="70">
        <v>11490</v>
      </c>
      <c r="T31" s="70"/>
      <c r="U31" s="70">
        <v>1675826225</v>
      </c>
      <c r="V31" s="70"/>
      <c r="W31" s="70">
        <v>1454373829.0574999</v>
      </c>
      <c r="Y31" s="71">
        <v>2.8555679013721826E-4</v>
      </c>
    </row>
    <row r="32" spans="1:25" ht="21" x14ac:dyDescent="0.25">
      <c r="A32" s="69" t="s">
        <v>193</v>
      </c>
      <c r="C32" s="70">
        <v>0</v>
      </c>
      <c r="D32" s="70"/>
      <c r="E32" s="70">
        <v>0</v>
      </c>
      <c r="F32" s="70"/>
      <c r="G32" s="70">
        <v>0</v>
      </c>
      <c r="H32" s="70"/>
      <c r="I32" s="70">
        <v>130000</v>
      </c>
      <c r="J32" s="70"/>
      <c r="K32" s="70">
        <v>2517193781</v>
      </c>
      <c r="L32" s="70"/>
      <c r="M32" s="70">
        <v>-45000</v>
      </c>
      <c r="N32" s="70"/>
      <c r="O32" s="70">
        <v>908064678</v>
      </c>
      <c r="P32" s="70"/>
      <c r="Q32" s="70">
        <v>85000</v>
      </c>
      <c r="R32" s="70"/>
      <c r="S32" s="70">
        <v>18380</v>
      </c>
      <c r="T32" s="70"/>
      <c r="U32" s="70">
        <v>1645857472</v>
      </c>
      <c r="V32" s="70"/>
      <c r="W32" s="70">
        <v>1553004315</v>
      </c>
      <c r="Y32" s="71">
        <v>3.0492224103622565E-4</v>
      </c>
    </row>
    <row r="33" spans="1:25" ht="21" x14ac:dyDescent="0.25">
      <c r="A33" s="69" t="s">
        <v>194</v>
      </c>
      <c r="C33" s="70">
        <v>0</v>
      </c>
      <c r="D33" s="70"/>
      <c r="E33" s="70">
        <v>0</v>
      </c>
      <c r="F33" s="70"/>
      <c r="G33" s="70">
        <v>0</v>
      </c>
      <c r="H33" s="70"/>
      <c r="I33" s="70">
        <v>500500</v>
      </c>
      <c r="J33" s="70"/>
      <c r="K33" s="70">
        <v>2719791078</v>
      </c>
      <c r="L33" s="70"/>
      <c r="M33" s="70">
        <v>-110000</v>
      </c>
      <c r="N33" s="70"/>
      <c r="O33" s="70">
        <v>598020483</v>
      </c>
      <c r="P33" s="70"/>
      <c r="Q33" s="70">
        <v>390500</v>
      </c>
      <c r="R33" s="70"/>
      <c r="S33" s="70">
        <v>4560</v>
      </c>
      <c r="T33" s="70"/>
      <c r="U33" s="70">
        <v>2129882534</v>
      </c>
      <c r="V33" s="70"/>
      <c r="W33" s="70">
        <v>1770084954</v>
      </c>
      <c r="Y33" s="71">
        <v>3.4754460485718894E-4</v>
      </c>
    </row>
    <row r="34" spans="1:25" ht="21" x14ac:dyDescent="0.25">
      <c r="A34" s="69" t="s">
        <v>195</v>
      </c>
      <c r="C34" s="70">
        <v>0</v>
      </c>
      <c r="D34" s="70"/>
      <c r="E34" s="70">
        <v>0</v>
      </c>
      <c r="F34" s="70"/>
      <c r="G34" s="70">
        <v>0</v>
      </c>
      <c r="H34" s="70"/>
      <c r="I34" s="70">
        <v>304000</v>
      </c>
      <c r="J34" s="70"/>
      <c r="K34" s="70">
        <v>3410496798</v>
      </c>
      <c r="L34" s="70"/>
      <c r="M34" s="70">
        <v>-75000</v>
      </c>
      <c r="N34" s="70"/>
      <c r="O34" s="70">
        <v>770885778</v>
      </c>
      <c r="P34" s="70"/>
      <c r="Q34" s="70">
        <v>229000</v>
      </c>
      <c r="R34" s="70"/>
      <c r="S34" s="70">
        <v>9390</v>
      </c>
      <c r="T34" s="70"/>
      <c r="U34" s="70">
        <v>2546062205</v>
      </c>
      <c r="V34" s="70"/>
      <c r="W34" s="70">
        <v>2137515655.5</v>
      </c>
      <c r="Y34" s="71">
        <v>4.1968722020265398E-4</v>
      </c>
    </row>
    <row r="35" spans="1:25" ht="21" x14ac:dyDescent="0.25">
      <c r="A35" s="69" t="s">
        <v>196</v>
      </c>
      <c r="C35" s="70">
        <v>0</v>
      </c>
      <c r="D35" s="70"/>
      <c r="E35" s="70">
        <v>0</v>
      </c>
      <c r="F35" s="70"/>
      <c r="G35" s="70">
        <v>0</v>
      </c>
      <c r="H35" s="70"/>
      <c r="I35" s="70">
        <v>177500</v>
      </c>
      <c r="J35" s="70"/>
      <c r="K35" s="70">
        <v>1117856338</v>
      </c>
      <c r="L35" s="70"/>
      <c r="M35" s="70">
        <v>0</v>
      </c>
      <c r="N35" s="70"/>
      <c r="O35" s="70">
        <v>0</v>
      </c>
      <c r="P35" s="70"/>
      <c r="Q35" s="70">
        <v>177500</v>
      </c>
      <c r="R35" s="70"/>
      <c r="S35" s="70">
        <v>5320</v>
      </c>
      <c r="T35" s="70"/>
      <c r="U35" s="70">
        <v>1117856338</v>
      </c>
      <c r="V35" s="70"/>
      <c r="W35" s="70">
        <v>938681415</v>
      </c>
      <c r="Y35" s="71">
        <v>1.8430395712123654E-4</v>
      </c>
    </row>
    <row r="36" spans="1:25" ht="21" x14ac:dyDescent="0.25">
      <c r="A36" s="69" t="s">
        <v>197</v>
      </c>
      <c r="C36" s="70">
        <v>0</v>
      </c>
      <c r="D36" s="70"/>
      <c r="E36" s="70">
        <v>0</v>
      </c>
      <c r="F36" s="70"/>
      <c r="G36" s="70">
        <v>0</v>
      </c>
      <c r="H36" s="70"/>
      <c r="I36" s="70">
        <v>2092500</v>
      </c>
      <c r="J36" s="70"/>
      <c r="K36" s="70">
        <v>7082856551</v>
      </c>
      <c r="L36" s="70"/>
      <c r="M36" s="70">
        <v>-1272500</v>
      </c>
      <c r="N36" s="70"/>
      <c r="O36" s="70">
        <v>4410401133</v>
      </c>
      <c r="P36" s="70"/>
      <c r="Q36" s="70">
        <v>820000</v>
      </c>
      <c r="R36" s="70"/>
      <c r="S36" s="70">
        <v>3230</v>
      </c>
      <c r="T36" s="70"/>
      <c r="U36" s="70">
        <v>2796014898</v>
      </c>
      <c r="V36" s="70"/>
      <c r="W36" s="70">
        <v>2632840830</v>
      </c>
      <c r="Y36" s="71">
        <v>5.1694107892757296E-4</v>
      </c>
    </row>
    <row r="37" spans="1:25" ht="21" x14ac:dyDescent="0.25">
      <c r="A37" s="69" t="s">
        <v>198</v>
      </c>
      <c r="C37" s="70">
        <v>0</v>
      </c>
      <c r="D37" s="70"/>
      <c r="E37" s="70">
        <v>0</v>
      </c>
      <c r="F37" s="70"/>
      <c r="G37" s="70">
        <v>0</v>
      </c>
      <c r="H37" s="70"/>
      <c r="I37" s="70">
        <v>1192500</v>
      </c>
      <c r="J37" s="70"/>
      <c r="K37" s="70">
        <v>8326902116</v>
      </c>
      <c r="L37" s="70"/>
      <c r="M37" s="70">
        <v>-742500</v>
      </c>
      <c r="N37" s="70"/>
      <c r="O37" s="70">
        <v>5193994921</v>
      </c>
      <c r="P37" s="70"/>
      <c r="Q37" s="70">
        <v>450000</v>
      </c>
      <c r="R37" s="70"/>
      <c r="S37" s="70">
        <v>6255</v>
      </c>
      <c r="T37" s="70"/>
      <c r="U37" s="70">
        <v>3088010543</v>
      </c>
      <c r="V37" s="70"/>
      <c r="W37" s="70">
        <v>2798002237.5</v>
      </c>
      <c r="Y37" s="71">
        <v>5.4936944118076951E-4</v>
      </c>
    </row>
    <row r="38" spans="1:25" ht="21" x14ac:dyDescent="0.25">
      <c r="A38" s="69" t="s">
        <v>199</v>
      </c>
      <c r="C38" s="70">
        <v>0</v>
      </c>
      <c r="D38" s="70"/>
      <c r="E38" s="70">
        <v>0</v>
      </c>
      <c r="F38" s="70"/>
      <c r="G38" s="70">
        <v>0</v>
      </c>
      <c r="H38" s="70"/>
      <c r="I38" s="70">
        <v>177000</v>
      </c>
      <c r="J38" s="70"/>
      <c r="K38" s="70">
        <v>2192851956</v>
      </c>
      <c r="L38" s="70"/>
      <c r="M38" s="70">
        <v>-34000</v>
      </c>
      <c r="N38" s="70"/>
      <c r="O38" s="70">
        <v>393743250</v>
      </c>
      <c r="P38" s="70"/>
      <c r="Q38" s="70">
        <v>143000</v>
      </c>
      <c r="R38" s="70"/>
      <c r="S38" s="70">
        <v>11490</v>
      </c>
      <c r="T38" s="70"/>
      <c r="U38" s="70">
        <v>1754996409</v>
      </c>
      <c r="V38" s="70"/>
      <c r="W38" s="70">
        <v>1633293733.5</v>
      </c>
      <c r="Y38" s="71">
        <v>3.206865432883513E-4</v>
      </c>
    </row>
    <row r="39" spans="1:25" ht="21" x14ac:dyDescent="0.25">
      <c r="A39" s="69" t="s">
        <v>200</v>
      </c>
      <c r="C39" s="70">
        <v>0</v>
      </c>
      <c r="D39" s="70"/>
      <c r="E39" s="70">
        <v>0</v>
      </c>
      <c r="F39" s="70"/>
      <c r="G39" s="70">
        <v>0</v>
      </c>
      <c r="H39" s="70"/>
      <c r="I39" s="70">
        <v>30000</v>
      </c>
      <c r="J39" s="70"/>
      <c r="K39" s="70">
        <v>529765503</v>
      </c>
      <c r="L39" s="70"/>
      <c r="M39" s="70">
        <v>-30000</v>
      </c>
      <c r="N39" s="70"/>
      <c r="O39" s="70">
        <v>539769151</v>
      </c>
      <c r="P39" s="70"/>
      <c r="Q39" s="70">
        <v>0</v>
      </c>
      <c r="R39" s="70"/>
      <c r="S39" s="70">
        <v>0</v>
      </c>
      <c r="T39" s="70"/>
      <c r="U39" s="70">
        <v>0</v>
      </c>
      <c r="V39" s="70"/>
      <c r="W39" s="70">
        <v>0</v>
      </c>
      <c r="Y39" s="71">
        <v>0</v>
      </c>
    </row>
    <row r="40" spans="1:25" ht="21" x14ac:dyDescent="0.25">
      <c r="A40" s="69" t="s">
        <v>201</v>
      </c>
      <c r="C40" s="70">
        <v>0</v>
      </c>
      <c r="D40" s="70"/>
      <c r="E40" s="70">
        <v>0</v>
      </c>
      <c r="F40" s="70"/>
      <c r="G40" s="70">
        <v>0</v>
      </c>
      <c r="H40" s="70"/>
      <c r="I40" s="70">
        <v>110524</v>
      </c>
      <c r="J40" s="70"/>
      <c r="K40" s="70">
        <v>2650246189</v>
      </c>
      <c r="L40" s="70"/>
      <c r="M40" s="70">
        <v>-110524</v>
      </c>
      <c r="N40" s="70"/>
      <c r="O40" s="70">
        <v>2722410697</v>
      </c>
      <c r="P40" s="70"/>
      <c r="Q40" s="70">
        <v>0</v>
      </c>
      <c r="R40" s="70"/>
      <c r="S40" s="70">
        <v>0</v>
      </c>
      <c r="T40" s="70"/>
      <c r="U40" s="70">
        <v>0</v>
      </c>
      <c r="V40" s="70"/>
      <c r="W40" s="70">
        <v>0</v>
      </c>
      <c r="Y40" s="71">
        <v>0</v>
      </c>
    </row>
    <row r="41" spans="1:25" ht="21" x14ac:dyDescent="0.25">
      <c r="A41" s="69" t="s">
        <v>202</v>
      </c>
      <c r="C41" s="70">
        <v>0</v>
      </c>
      <c r="D41" s="70"/>
      <c r="E41" s="70">
        <v>0</v>
      </c>
      <c r="F41" s="70"/>
      <c r="G41" s="70">
        <v>0</v>
      </c>
      <c r="H41" s="70"/>
      <c r="I41" s="70">
        <v>2000</v>
      </c>
      <c r="J41" s="70"/>
      <c r="K41" s="70">
        <v>181988720</v>
      </c>
      <c r="L41" s="70"/>
      <c r="M41" s="70">
        <v>-2000</v>
      </c>
      <c r="N41" s="70"/>
      <c r="O41" s="70">
        <v>186702581</v>
      </c>
      <c r="P41" s="70"/>
      <c r="Q41" s="70">
        <v>0</v>
      </c>
      <c r="R41" s="70"/>
      <c r="S41" s="70">
        <v>0</v>
      </c>
      <c r="T41" s="70"/>
      <c r="U41" s="70">
        <v>0</v>
      </c>
      <c r="V41" s="70"/>
      <c r="W41" s="70">
        <v>0</v>
      </c>
      <c r="Y41" s="71">
        <v>0</v>
      </c>
    </row>
    <row r="42" spans="1:25" ht="21" x14ac:dyDescent="0.25">
      <c r="A42" s="69" t="s">
        <v>203</v>
      </c>
      <c r="C42" s="70">
        <v>0</v>
      </c>
      <c r="D42" s="70"/>
      <c r="E42" s="70">
        <v>0</v>
      </c>
      <c r="F42" s="70"/>
      <c r="G42" s="70">
        <v>0</v>
      </c>
      <c r="H42" s="70"/>
      <c r="I42" s="70">
        <v>5000</v>
      </c>
      <c r="J42" s="70"/>
      <c r="K42" s="70">
        <v>50546862</v>
      </c>
      <c r="L42" s="70"/>
      <c r="M42" s="70">
        <v>-5000</v>
      </c>
      <c r="N42" s="70"/>
      <c r="O42" s="70">
        <v>50149827</v>
      </c>
      <c r="P42" s="70"/>
      <c r="Q42" s="70">
        <v>0</v>
      </c>
      <c r="R42" s="70"/>
      <c r="S42" s="70">
        <v>0</v>
      </c>
      <c r="T42" s="70"/>
      <c r="U42" s="70">
        <v>0</v>
      </c>
      <c r="V42" s="70"/>
      <c r="W42" s="70">
        <v>0</v>
      </c>
      <c r="Y42" s="71">
        <v>0</v>
      </c>
    </row>
    <row r="43" spans="1:25" ht="21" x14ac:dyDescent="0.25">
      <c r="A43" s="69" t="s">
        <v>204</v>
      </c>
      <c r="C43" s="70">
        <v>0</v>
      </c>
      <c r="D43" s="70"/>
      <c r="E43" s="70">
        <v>0</v>
      </c>
      <c r="F43" s="70"/>
      <c r="G43" s="70">
        <v>0</v>
      </c>
      <c r="H43" s="70"/>
      <c r="I43" s="70">
        <v>102500</v>
      </c>
      <c r="J43" s="70"/>
      <c r="K43" s="70">
        <v>12966571612</v>
      </c>
      <c r="L43" s="70"/>
      <c r="M43" s="70">
        <v>0</v>
      </c>
      <c r="N43" s="70"/>
      <c r="O43" s="70">
        <v>0</v>
      </c>
      <c r="P43" s="70"/>
      <c r="Q43" s="70">
        <v>102500</v>
      </c>
      <c r="R43" s="70"/>
      <c r="S43" s="70">
        <v>121060</v>
      </c>
      <c r="T43" s="70"/>
      <c r="U43" s="70">
        <v>12966571612</v>
      </c>
      <c r="V43" s="70"/>
      <c r="W43" s="70">
        <v>12334818532.5</v>
      </c>
      <c r="Y43" s="71">
        <v>2.421860952591795E-3</v>
      </c>
    </row>
    <row r="44" spans="1:25" ht="21" x14ac:dyDescent="0.25">
      <c r="A44" s="69" t="s">
        <v>205</v>
      </c>
      <c r="C44" s="70">
        <v>0</v>
      </c>
      <c r="D44" s="70"/>
      <c r="E44" s="70">
        <v>0</v>
      </c>
      <c r="F44" s="70"/>
      <c r="G44" s="70">
        <v>0</v>
      </c>
      <c r="H44" s="70"/>
      <c r="I44" s="70">
        <v>170000</v>
      </c>
      <c r="J44" s="70"/>
      <c r="K44" s="70">
        <v>2605968324</v>
      </c>
      <c r="L44" s="70"/>
      <c r="M44" s="70">
        <v>-170000</v>
      </c>
      <c r="N44" s="70"/>
      <c r="O44" s="70">
        <v>2714253536</v>
      </c>
      <c r="P44" s="70"/>
      <c r="Q44" s="70">
        <v>0</v>
      </c>
      <c r="R44" s="70"/>
      <c r="S44" s="70">
        <v>0</v>
      </c>
      <c r="T44" s="70"/>
      <c r="U44" s="70">
        <v>0</v>
      </c>
      <c r="V44" s="70"/>
      <c r="W44" s="70">
        <v>0</v>
      </c>
      <c r="Y44" s="71">
        <v>0</v>
      </c>
    </row>
    <row r="45" spans="1:25" ht="21" x14ac:dyDescent="0.25">
      <c r="A45" s="69" t="s">
        <v>206</v>
      </c>
      <c r="C45" s="70">
        <v>0</v>
      </c>
      <c r="D45" s="70"/>
      <c r="E45" s="70">
        <v>0</v>
      </c>
      <c r="F45" s="70"/>
      <c r="G45" s="70">
        <v>0</v>
      </c>
      <c r="H45" s="70"/>
      <c r="I45" s="70">
        <v>100000</v>
      </c>
      <c r="J45" s="70"/>
      <c r="K45" s="70">
        <v>3037253231</v>
      </c>
      <c r="L45" s="70"/>
      <c r="M45" s="70">
        <v>0</v>
      </c>
      <c r="N45" s="70"/>
      <c r="O45" s="70">
        <v>0</v>
      </c>
      <c r="P45" s="70"/>
      <c r="Q45" s="70">
        <v>100000</v>
      </c>
      <c r="R45" s="70"/>
      <c r="S45" s="70">
        <v>27690</v>
      </c>
      <c r="T45" s="70"/>
      <c r="U45" s="70">
        <v>3037253231</v>
      </c>
      <c r="V45" s="70"/>
      <c r="W45" s="70">
        <v>2752524450</v>
      </c>
      <c r="Y45" s="71">
        <v>5.4044017501715983E-4</v>
      </c>
    </row>
    <row r="46" spans="1:25" ht="21" x14ac:dyDescent="0.25">
      <c r="A46" s="69" t="s">
        <v>207</v>
      </c>
      <c r="C46" s="70">
        <v>0</v>
      </c>
      <c r="D46" s="70"/>
      <c r="E46" s="70">
        <v>0</v>
      </c>
      <c r="F46" s="70"/>
      <c r="G46" s="70">
        <v>0</v>
      </c>
      <c r="H46" s="70"/>
      <c r="I46" s="70">
        <v>771559</v>
      </c>
      <c r="J46" s="70"/>
      <c r="K46" s="70">
        <v>5263657541</v>
      </c>
      <c r="L46" s="70"/>
      <c r="M46" s="70">
        <v>-355000</v>
      </c>
      <c r="N46" s="70"/>
      <c r="O46" s="70">
        <v>2585211535</v>
      </c>
      <c r="P46" s="70"/>
      <c r="Q46" s="70">
        <v>416559</v>
      </c>
      <c r="R46" s="70"/>
      <c r="S46" s="70">
        <v>4910</v>
      </c>
      <c r="T46" s="70"/>
      <c r="U46" s="70">
        <v>2729931085</v>
      </c>
      <c r="V46" s="70"/>
      <c r="W46" s="70">
        <v>2033135127.0945001</v>
      </c>
      <c r="Y46" s="71">
        <v>3.991927860697067E-4</v>
      </c>
    </row>
    <row r="47" spans="1:25" ht="21" x14ac:dyDescent="0.25">
      <c r="A47" s="69" t="s">
        <v>208</v>
      </c>
      <c r="C47" s="70">
        <v>0</v>
      </c>
      <c r="D47" s="70"/>
      <c r="E47" s="70">
        <v>0</v>
      </c>
      <c r="F47" s="70"/>
      <c r="G47" s="70">
        <v>0</v>
      </c>
      <c r="H47" s="70"/>
      <c r="I47" s="70">
        <v>1680000</v>
      </c>
      <c r="J47" s="70"/>
      <c r="K47" s="70">
        <v>5775003711</v>
      </c>
      <c r="L47" s="70"/>
      <c r="M47" s="70">
        <v>-317500</v>
      </c>
      <c r="N47" s="70"/>
      <c r="O47" s="70">
        <v>1122108533</v>
      </c>
      <c r="P47" s="70"/>
      <c r="Q47" s="70">
        <v>1362500</v>
      </c>
      <c r="R47" s="70"/>
      <c r="S47" s="70">
        <v>2630</v>
      </c>
      <c r="T47" s="70"/>
      <c r="U47" s="70">
        <v>4678011702</v>
      </c>
      <c r="V47" s="70"/>
      <c r="W47" s="70">
        <v>3562053918.75</v>
      </c>
      <c r="Y47" s="71">
        <v>6.9938599210982849E-4</v>
      </c>
    </row>
    <row r="48" spans="1:25" ht="21" x14ac:dyDescent="0.25">
      <c r="A48" s="69" t="s">
        <v>209</v>
      </c>
      <c r="C48" s="70">
        <v>0</v>
      </c>
      <c r="D48" s="70"/>
      <c r="E48" s="70">
        <v>0</v>
      </c>
      <c r="F48" s="70"/>
      <c r="G48" s="70">
        <v>0</v>
      </c>
      <c r="H48" s="70"/>
      <c r="I48" s="70">
        <v>92500</v>
      </c>
      <c r="J48" s="70"/>
      <c r="K48" s="70">
        <v>4034193394</v>
      </c>
      <c r="L48" s="70"/>
      <c r="M48" s="70">
        <v>-20000</v>
      </c>
      <c r="N48" s="70"/>
      <c r="O48" s="70">
        <v>910748624</v>
      </c>
      <c r="P48" s="70"/>
      <c r="Q48" s="70">
        <v>72500</v>
      </c>
      <c r="R48" s="70"/>
      <c r="S48" s="70">
        <v>41280</v>
      </c>
      <c r="T48" s="70"/>
      <c r="U48" s="70">
        <v>3150580402</v>
      </c>
      <c r="V48" s="70"/>
      <c r="W48" s="70">
        <v>2974992840</v>
      </c>
      <c r="Y48" s="71">
        <v>5.8412038851258792E-4</v>
      </c>
    </row>
    <row r="49" spans="1:25" ht="21" x14ac:dyDescent="0.25">
      <c r="A49" s="69" t="s">
        <v>210</v>
      </c>
      <c r="C49" s="70">
        <v>0</v>
      </c>
      <c r="D49" s="70"/>
      <c r="E49" s="70">
        <v>0</v>
      </c>
      <c r="F49" s="70"/>
      <c r="G49" s="70">
        <v>0</v>
      </c>
      <c r="H49" s="70"/>
      <c r="I49" s="70">
        <v>258500</v>
      </c>
      <c r="J49" s="70"/>
      <c r="K49" s="70">
        <v>4556600977</v>
      </c>
      <c r="L49" s="70"/>
      <c r="M49" s="70">
        <v>-40000</v>
      </c>
      <c r="N49" s="70"/>
      <c r="O49" s="70">
        <v>759851833</v>
      </c>
      <c r="P49" s="70"/>
      <c r="Q49" s="70">
        <v>218500</v>
      </c>
      <c r="R49" s="70"/>
      <c r="S49" s="70">
        <v>19500</v>
      </c>
      <c r="T49" s="70"/>
      <c r="U49" s="70">
        <v>3839390352</v>
      </c>
      <c r="V49" s="70"/>
      <c r="W49" s="70">
        <v>4235398537.5</v>
      </c>
      <c r="Y49" s="71">
        <v>8.3159280451584102E-4</v>
      </c>
    </row>
    <row r="50" spans="1:25" ht="21" x14ac:dyDescent="0.25">
      <c r="A50" s="69" t="s">
        <v>211</v>
      </c>
      <c r="C50" s="70">
        <v>0</v>
      </c>
      <c r="D50" s="70"/>
      <c r="E50" s="70">
        <v>0</v>
      </c>
      <c r="F50" s="70"/>
      <c r="G50" s="70">
        <v>0</v>
      </c>
      <c r="H50" s="70"/>
      <c r="I50" s="70">
        <v>132500</v>
      </c>
      <c r="J50" s="70"/>
      <c r="K50" s="70">
        <v>4736492179</v>
      </c>
      <c r="L50" s="70"/>
      <c r="M50" s="70">
        <v>-70000</v>
      </c>
      <c r="N50" s="70"/>
      <c r="O50" s="70">
        <v>2574643620</v>
      </c>
      <c r="P50" s="70"/>
      <c r="Q50" s="70">
        <v>62500</v>
      </c>
      <c r="R50" s="70"/>
      <c r="S50" s="70">
        <v>27820</v>
      </c>
      <c r="T50" s="70"/>
      <c r="U50" s="70">
        <v>2226564312</v>
      </c>
      <c r="V50" s="70"/>
      <c r="W50" s="70">
        <v>1728404437.5</v>
      </c>
      <c r="Y50" s="71">
        <v>3.393609080213386E-4</v>
      </c>
    </row>
    <row r="51" spans="1:25" ht="21" x14ac:dyDescent="0.25">
      <c r="A51" s="69" t="s">
        <v>139</v>
      </c>
      <c r="C51" s="70">
        <v>0</v>
      </c>
      <c r="D51" s="70"/>
      <c r="E51" s="70">
        <v>0</v>
      </c>
      <c r="F51" s="70"/>
      <c r="G51" s="70">
        <v>0</v>
      </c>
      <c r="H51" s="70"/>
      <c r="I51" s="70">
        <v>1000000</v>
      </c>
      <c r="J51" s="70"/>
      <c r="K51" s="70">
        <v>43410227738</v>
      </c>
      <c r="L51" s="70"/>
      <c r="M51" s="70">
        <v>0</v>
      </c>
      <c r="N51" s="70"/>
      <c r="O51" s="70">
        <v>0</v>
      </c>
      <c r="P51" s="70"/>
      <c r="Q51" s="70">
        <v>1000000</v>
      </c>
      <c r="R51" s="70"/>
      <c r="S51" s="70">
        <v>36250</v>
      </c>
      <c r="T51" s="70"/>
      <c r="U51" s="70">
        <v>43410227737</v>
      </c>
      <c r="V51" s="70"/>
      <c r="W51" s="70">
        <v>36034312500</v>
      </c>
      <c r="Y51" s="71">
        <v>7.0751016050458809E-3</v>
      </c>
    </row>
    <row r="52" spans="1:25" ht="21" x14ac:dyDescent="0.25">
      <c r="A52" s="69" t="s">
        <v>212</v>
      </c>
      <c r="C52" s="70">
        <v>0</v>
      </c>
      <c r="D52" s="70"/>
      <c r="E52" s="70">
        <v>0</v>
      </c>
      <c r="F52" s="70"/>
      <c r="G52" s="70">
        <v>0</v>
      </c>
      <c r="H52" s="70"/>
      <c r="I52" s="70">
        <v>20000</v>
      </c>
      <c r="J52" s="70"/>
      <c r="K52" s="70">
        <v>323800189</v>
      </c>
      <c r="L52" s="70"/>
      <c r="M52" s="70">
        <v>-20000</v>
      </c>
      <c r="N52" s="70"/>
      <c r="O52" s="70">
        <v>331615109</v>
      </c>
      <c r="P52" s="70"/>
      <c r="Q52" s="70">
        <v>0</v>
      </c>
      <c r="R52" s="70"/>
      <c r="S52" s="70">
        <v>0</v>
      </c>
      <c r="T52" s="70"/>
      <c r="U52" s="70">
        <v>0</v>
      </c>
      <c r="V52" s="70"/>
      <c r="W52" s="70">
        <v>0</v>
      </c>
      <c r="Y52" s="71">
        <v>0</v>
      </c>
    </row>
    <row r="53" spans="1:25" ht="21" x14ac:dyDescent="0.25">
      <c r="A53" s="69" t="s">
        <v>213</v>
      </c>
      <c r="C53" s="70">
        <v>0</v>
      </c>
      <c r="D53" s="70"/>
      <c r="E53" s="70">
        <v>0</v>
      </c>
      <c r="F53" s="70"/>
      <c r="G53" s="70">
        <v>0</v>
      </c>
      <c r="H53" s="70"/>
      <c r="I53" s="70">
        <v>6000</v>
      </c>
      <c r="J53" s="70"/>
      <c r="K53" s="70">
        <v>343458408</v>
      </c>
      <c r="L53" s="70"/>
      <c r="M53" s="70">
        <v>-6000</v>
      </c>
      <c r="N53" s="70"/>
      <c r="O53" s="70">
        <v>368772673</v>
      </c>
      <c r="P53" s="70"/>
      <c r="Q53" s="70">
        <v>0</v>
      </c>
      <c r="R53" s="70"/>
      <c r="S53" s="70">
        <v>0</v>
      </c>
      <c r="T53" s="70"/>
      <c r="U53" s="70">
        <v>0</v>
      </c>
      <c r="V53" s="70"/>
      <c r="W53" s="70">
        <v>0</v>
      </c>
      <c r="Y53" s="71">
        <v>0</v>
      </c>
    </row>
    <row r="54" spans="1:25" ht="21" x14ac:dyDescent="0.25">
      <c r="A54" s="72" t="s">
        <v>214</v>
      </c>
      <c r="C54" s="73">
        <v>0</v>
      </c>
      <c r="D54" s="70"/>
      <c r="E54" s="73">
        <v>0</v>
      </c>
      <c r="F54" s="70"/>
      <c r="G54" s="73">
        <v>0</v>
      </c>
      <c r="H54" s="70"/>
      <c r="I54" s="73">
        <v>2000</v>
      </c>
      <c r="J54" s="70"/>
      <c r="K54" s="73">
        <v>238206070</v>
      </c>
      <c r="L54" s="70"/>
      <c r="M54" s="73">
        <v>-2000</v>
      </c>
      <c r="N54" s="70"/>
      <c r="O54" s="73">
        <v>250387283</v>
      </c>
      <c r="P54" s="70"/>
      <c r="Q54" s="73">
        <v>0</v>
      </c>
      <c r="R54" s="70"/>
      <c r="S54" s="73">
        <v>0</v>
      </c>
      <c r="T54" s="70"/>
      <c r="U54" s="73">
        <v>0</v>
      </c>
      <c r="V54" s="70"/>
      <c r="W54" s="73">
        <v>0</v>
      </c>
      <c r="Y54" s="74"/>
    </row>
    <row r="55" spans="1:25" s="69" customFormat="1" ht="21" x14ac:dyDescent="0.25">
      <c r="A55" s="69" t="s">
        <v>152</v>
      </c>
      <c r="E55" s="75">
        <f>SUM(E8:E54)</f>
        <v>49179259205</v>
      </c>
      <c r="G55" s="75">
        <f>SUM(G8:G54)</f>
        <v>201309041700</v>
      </c>
      <c r="K55" s="76">
        <f>SUM(K8:K54)</f>
        <v>237485030515</v>
      </c>
      <c r="M55" s="77">
        <f>SUM(M8:M54)</f>
        <v>-8180073</v>
      </c>
      <c r="O55" s="75">
        <f>SUM(O8:O54)</f>
        <v>118281686958</v>
      </c>
      <c r="U55" s="75">
        <f>SUM(U8:U54)</f>
        <v>190145145231</v>
      </c>
      <c r="W55" s="75">
        <f>SUM(W8:W54)</f>
        <v>295047529884.75146</v>
      </c>
      <c r="Y55" s="77">
        <f>SUM(Y8:Y54)</f>
        <v>5.7930652964516188E-2</v>
      </c>
    </row>
    <row r="56" spans="1:25" x14ac:dyDescent="0.25">
      <c r="W56" s="68"/>
    </row>
    <row r="57" spans="1:25" ht="21" x14ac:dyDescent="0.25">
      <c r="C57" s="20"/>
      <c r="D57" s="20"/>
      <c r="E57" s="68"/>
      <c r="G57" s="68"/>
      <c r="H57" s="21"/>
      <c r="U57" s="76"/>
      <c r="W57" s="68"/>
    </row>
    <row r="58" spans="1:25" ht="21" x14ac:dyDescent="0.25">
      <c r="C58" s="20"/>
      <c r="E58" s="68"/>
      <c r="G58" s="68"/>
      <c r="U58" s="76"/>
      <c r="W58" s="68"/>
    </row>
    <row r="59" spans="1:25" ht="21" x14ac:dyDescent="0.25">
      <c r="C59" s="21"/>
      <c r="E59" s="21"/>
      <c r="G59" s="68"/>
      <c r="U59" s="76"/>
      <c r="W59" s="68"/>
    </row>
    <row r="60" spans="1:25" x14ac:dyDescent="0.25">
      <c r="G60" s="68"/>
    </row>
  </sheetData>
  <sheetProtection algorithmName="SHA-512" hashValue="aPzgSyXunyghGev4BX9RTXmtUkt+4flkJAKfsK8RLXOuxUasDcRvhhM1/wEgSMSBULrqr6lkEe/b2trS/N8gQQ==" saltValue="AXAd9NxIfdrDguCMz/L7Ag==" spinCount="100000" sheet="1" objects="1" scenarios="1" selectLockedCells="1" autoFilter="0" selectUnlockedCells="1"/>
  <mergeCells count="21">
    <mergeCell ref="A3:Y3"/>
    <mergeCell ref="A2:Y2"/>
    <mergeCell ref="A1:Y1"/>
    <mergeCell ref="Y6:Y7"/>
    <mergeCell ref="Q5:Y5"/>
    <mergeCell ref="I5:O5"/>
    <mergeCell ref="Q6:Q7"/>
    <mergeCell ref="S6:S7"/>
    <mergeCell ref="U6:U7"/>
    <mergeCell ref="W6:W7"/>
    <mergeCell ref="I7"/>
    <mergeCell ref="K7"/>
    <mergeCell ref="I6:K6"/>
    <mergeCell ref="M7"/>
    <mergeCell ref="O7"/>
    <mergeCell ref="M6:O6"/>
    <mergeCell ref="A5:A7"/>
    <mergeCell ref="C6:C7"/>
    <mergeCell ref="E6:E7"/>
    <mergeCell ref="G6:G7"/>
    <mergeCell ref="C5:G5"/>
  </mergeCells>
  <printOptions horizontalCentered="1"/>
  <pageMargins left="0" right="0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3"/>
  <sheetViews>
    <sheetView rightToLeft="1" view="pageBreakPreview" zoomScale="60" zoomScaleNormal="85" workbookViewId="0">
      <selection activeCell="P32" sqref="P32"/>
    </sheetView>
  </sheetViews>
  <sheetFormatPr defaultColWidth="9.140625" defaultRowHeight="22.5" customHeight="1" x14ac:dyDescent="0.45"/>
  <cols>
    <col min="1" max="1" width="31.5703125" style="1" bestFit="1" customWidth="1"/>
    <col min="2" max="2" width="1" style="1" customWidth="1"/>
    <col min="3" max="3" width="13" style="4" customWidth="1"/>
    <col min="4" max="4" width="1" style="1" customWidth="1"/>
    <col min="5" max="5" width="10.7109375" style="4" customWidth="1"/>
    <col min="6" max="6" width="1" style="1" customWidth="1"/>
    <col min="7" max="7" width="12.28515625" style="1" customWidth="1"/>
    <col min="8" max="8" width="1" style="1" customWidth="1"/>
    <col min="9" max="9" width="13.140625" style="1" customWidth="1"/>
    <col min="10" max="10" width="1" style="1" customWidth="1"/>
    <col min="11" max="11" width="6.85546875" style="1" customWidth="1"/>
    <col min="12" max="12" width="1" style="1" customWidth="1"/>
    <col min="13" max="13" width="7.7109375" style="1" customWidth="1"/>
    <col min="14" max="14" width="0.85546875" style="1" customWidth="1"/>
    <col min="15" max="15" width="8.85546875" style="1" customWidth="1"/>
    <col min="16" max="16" width="1" style="1" customWidth="1"/>
    <col min="17" max="17" width="22.140625" style="1" customWidth="1"/>
    <col min="18" max="18" width="1" style="1" customWidth="1"/>
    <col min="19" max="19" width="23.85546875" style="1" bestFit="1" customWidth="1"/>
    <col min="20" max="20" width="1" style="1" customWidth="1"/>
    <col min="21" max="21" width="8.8554687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7.85546875" style="1" bestFit="1" customWidth="1"/>
    <col min="26" max="26" width="1" style="1" customWidth="1"/>
    <col min="27" max="27" width="14.85546875" style="1" bestFit="1" customWidth="1"/>
    <col min="28" max="28" width="1" style="1" customWidth="1"/>
    <col min="29" max="29" width="8.85546875" style="1" bestFit="1" customWidth="1"/>
    <col min="30" max="30" width="1" style="1" customWidth="1"/>
    <col min="31" max="31" width="11.28515625" style="1" customWidth="1"/>
    <col min="32" max="32" width="1" style="1" customWidth="1"/>
    <col min="33" max="33" width="19.28515625" style="1" bestFit="1" customWidth="1"/>
    <col min="34" max="34" width="1" style="1" customWidth="1"/>
    <col min="35" max="35" width="23.85546875" style="1" bestFit="1" customWidth="1"/>
    <col min="36" max="36" width="1" style="1" customWidth="1"/>
    <col min="37" max="37" width="16" style="1" customWidth="1"/>
    <col min="38" max="38" width="1" style="1" customWidth="1"/>
    <col min="39" max="16384" width="9.140625" style="1"/>
  </cols>
  <sheetData>
    <row r="1" spans="1:37" ht="22.5" customHeight="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101"/>
      <c r="Z1" s="101"/>
      <c r="AA1" s="101"/>
      <c r="AB1" s="101"/>
      <c r="AC1" s="101"/>
      <c r="AD1" s="101"/>
      <c r="AE1" s="101"/>
      <c r="AF1" s="101"/>
      <c r="AG1" s="101"/>
      <c r="AH1" s="101"/>
      <c r="AI1" s="101"/>
      <c r="AJ1" s="101"/>
      <c r="AK1" s="101"/>
    </row>
    <row r="2" spans="1:37" ht="22.5" customHeight="1" x14ac:dyDescent="0.4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</row>
    <row r="3" spans="1:37" ht="22.5" customHeight="1" x14ac:dyDescent="0.4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</row>
    <row r="5" spans="1:37" ht="22.5" customHeight="1" x14ac:dyDescent="0.45">
      <c r="A5" s="97" t="s">
        <v>24</v>
      </c>
      <c r="B5" s="97" t="s">
        <v>24</v>
      </c>
      <c r="C5" s="97" t="s">
        <v>24</v>
      </c>
      <c r="D5" s="97" t="s">
        <v>24</v>
      </c>
      <c r="E5" s="97" t="s">
        <v>24</v>
      </c>
      <c r="F5" s="97" t="s">
        <v>24</v>
      </c>
      <c r="G5" s="97" t="s">
        <v>24</v>
      </c>
      <c r="H5" s="97" t="s">
        <v>24</v>
      </c>
      <c r="I5" s="97" t="s">
        <v>24</v>
      </c>
      <c r="J5" s="97" t="s">
        <v>24</v>
      </c>
      <c r="K5" s="97" t="s">
        <v>24</v>
      </c>
      <c r="L5" s="97" t="s">
        <v>24</v>
      </c>
      <c r="M5" s="97" t="s">
        <v>24</v>
      </c>
      <c r="O5" s="97" t="s">
        <v>4</v>
      </c>
      <c r="P5" s="97" t="s">
        <v>4</v>
      </c>
      <c r="Q5" s="97" t="s">
        <v>4</v>
      </c>
      <c r="R5" s="97" t="s">
        <v>4</v>
      </c>
      <c r="S5" s="97" t="s">
        <v>4</v>
      </c>
      <c r="U5" s="97" t="s">
        <v>5</v>
      </c>
      <c r="V5" s="97" t="s">
        <v>5</v>
      </c>
      <c r="W5" s="97" t="s">
        <v>5</v>
      </c>
      <c r="X5" s="97" t="s">
        <v>5</v>
      </c>
      <c r="Y5" s="97" t="s">
        <v>5</v>
      </c>
      <c r="Z5" s="97" t="s">
        <v>5</v>
      </c>
      <c r="AA5" s="97" t="s">
        <v>5</v>
      </c>
      <c r="AC5" s="97" t="s">
        <v>6</v>
      </c>
      <c r="AD5" s="97" t="s">
        <v>6</v>
      </c>
      <c r="AE5" s="97" t="s">
        <v>6</v>
      </c>
      <c r="AF5" s="97" t="s">
        <v>6</v>
      </c>
      <c r="AG5" s="97" t="s">
        <v>6</v>
      </c>
      <c r="AH5" s="97" t="s">
        <v>6</v>
      </c>
      <c r="AI5" s="97" t="s">
        <v>6</v>
      </c>
      <c r="AJ5" s="97" t="s">
        <v>6</v>
      </c>
      <c r="AK5" s="97" t="s">
        <v>6</v>
      </c>
    </row>
    <row r="6" spans="1:37" ht="22.5" customHeight="1" x14ac:dyDescent="0.45">
      <c r="A6" s="100" t="s">
        <v>25</v>
      </c>
      <c r="C6" s="98" t="s">
        <v>26</v>
      </c>
      <c r="E6" s="98" t="s">
        <v>27</v>
      </c>
      <c r="G6" s="100" t="s">
        <v>28</v>
      </c>
      <c r="I6" s="100" t="s">
        <v>29</v>
      </c>
      <c r="K6" s="98" t="s">
        <v>30</v>
      </c>
      <c r="M6" s="98" t="s">
        <v>23</v>
      </c>
      <c r="O6" s="100" t="s">
        <v>7</v>
      </c>
      <c r="Q6" s="100" t="s">
        <v>8</v>
      </c>
      <c r="S6" s="100" t="s">
        <v>9</v>
      </c>
      <c r="U6" s="97" t="s">
        <v>10</v>
      </c>
      <c r="V6" s="97" t="s">
        <v>10</v>
      </c>
      <c r="W6" s="97" t="s">
        <v>10</v>
      </c>
      <c r="Y6" s="97" t="s">
        <v>11</v>
      </c>
      <c r="Z6" s="97" t="s">
        <v>11</v>
      </c>
      <c r="AA6" s="97" t="s">
        <v>11</v>
      </c>
      <c r="AC6" s="100" t="s">
        <v>7</v>
      </c>
      <c r="AD6" s="22"/>
      <c r="AE6" s="98" t="s">
        <v>31</v>
      </c>
      <c r="AG6" s="100" t="s">
        <v>8</v>
      </c>
      <c r="AI6" s="100" t="s">
        <v>9</v>
      </c>
      <c r="AK6" s="98" t="s">
        <v>13</v>
      </c>
    </row>
    <row r="7" spans="1:37" ht="22.5" customHeight="1" x14ac:dyDescent="0.45">
      <c r="A7" s="97" t="s">
        <v>25</v>
      </c>
      <c r="C7" s="99" t="s">
        <v>26</v>
      </c>
      <c r="E7" s="99" t="s">
        <v>27</v>
      </c>
      <c r="G7" s="97" t="s">
        <v>28</v>
      </c>
      <c r="I7" s="97" t="s">
        <v>29</v>
      </c>
      <c r="K7" s="99" t="s">
        <v>30</v>
      </c>
      <c r="M7" s="99" t="s">
        <v>23</v>
      </c>
      <c r="O7" s="97" t="s">
        <v>7</v>
      </c>
      <c r="Q7" s="97" t="s">
        <v>8</v>
      </c>
      <c r="S7" s="97" t="s">
        <v>9</v>
      </c>
      <c r="U7" s="97" t="s">
        <v>7</v>
      </c>
      <c r="W7" s="97" t="s">
        <v>8</v>
      </c>
      <c r="Y7" s="97" t="s">
        <v>7</v>
      </c>
      <c r="AA7" s="97" t="s">
        <v>14</v>
      </c>
      <c r="AC7" s="97" t="s">
        <v>7</v>
      </c>
      <c r="AE7" s="99" t="s">
        <v>31</v>
      </c>
      <c r="AG7" s="97" t="s">
        <v>8</v>
      </c>
      <c r="AI7" s="97" t="s">
        <v>9</v>
      </c>
      <c r="AK7" s="99" t="s">
        <v>13</v>
      </c>
    </row>
    <row r="8" spans="1:37" ht="22.5" customHeight="1" x14ac:dyDescent="0.55000000000000004">
      <c r="A8" s="2" t="s">
        <v>32</v>
      </c>
      <c r="C8" s="4" t="s">
        <v>33</v>
      </c>
      <c r="E8" s="4" t="s">
        <v>33</v>
      </c>
      <c r="G8" s="1" t="s">
        <v>34</v>
      </c>
      <c r="I8" s="1" t="s">
        <v>35</v>
      </c>
      <c r="K8" s="3">
        <v>18</v>
      </c>
      <c r="M8" s="3">
        <v>18</v>
      </c>
      <c r="O8" s="10">
        <v>150000</v>
      </c>
      <c r="P8" s="10"/>
      <c r="Q8" s="10">
        <v>144000000000</v>
      </c>
      <c r="R8" s="10"/>
      <c r="S8" s="10">
        <v>131976075000</v>
      </c>
      <c r="T8" s="10"/>
      <c r="U8" s="10">
        <v>0</v>
      </c>
      <c r="V8" s="10"/>
      <c r="W8" s="10">
        <v>0</v>
      </c>
      <c r="X8" s="10"/>
      <c r="Y8" s="10">
        <v>0</v>
      </c>
      <c r="Z8" s="10"/>
      <c r="AA8" s="10">
        <v>0</v>
      </c>
      <c r="AB8" s="10"/>
      <c r="AC8" s="10">
        <v>150000</v>
      </c>
      <c r="AD8" s="10"/>
      <c r="AE8" s="10">
        <v>1090000</v>
      </c>
      <c r="AF8" s="10"/>
      <c r="AG8" s="10">
        <v>144000000000</v>
      </c>
      <c r="AH8" s="10"/>
      <c r="AI8" s="10">
        <v>163470365625</v>
      </c>
      <c r="AK8" s="8">
        <v>3.2096337239981322E-2</v>
      </c>
    </row>
    <row r="9" spans="1:37" ht="22.5" customHeight="1" x14ac:dyDescent="0.55000000000000004">
      <c r="A9" s="2" t="s">
        <v>36</v>
      </c>
      <c r="C9" s="4" t="s">
        <v>33</v>
      </c>
      <c r="E9" s="4" t="s">
        <v>33</v>
      </c>
      <c r="G9" s="1" t="s">
        <v>37</v>
      </c>
      <c r="I9" s="1" t="s">
        <v>38</v>
      </c>
      <c r="K9" s="3">
        <v>20</v>
      </c>
      <c r="M9" s="3">
        <v>20</v>
      </c>
      <c r="O9" s="10">
        <v>2500</v>
      </c>
      <c r="P9" s="10"/>
      <c r="Q9" s="10">
        <v>2501812500</v>
      </c>
      <c r="R9" s="10"/>
      <c r="S9" s="10">
        <v>2604527843</v>
      </c>
      <c r="T9" s="10"/>
      <c r="U9" s="10">
        <v>0</v>
      </c>
      <c r="V9" s="10"/>
      <c r="W9" s="10">
        <v>0</v>
      </c>
      <c r="X9" s="10"/>
      <c r="Y9" s="10">
        <v>0</v>
      </c>
      <c r="Z9" s="10"/>
      <c r="AA9" s="10">
        <v>0</v>
      </c>
      <c r="AB9" s="10"/>
      <c r="AC9" s="10">
        <v>2500</v>
      </c>
      <c r="AD9" s="10"/>
      <c r="AE9" s="10">
        <v>1042000</v>
      </c>
      <c r="AF9" s="10"/>
      <c r="AG9" s="10">
        <v>2501812500</v>
      </c>
      <c r="AH9" s="10"/>
      <c r="AI9" s="10">
        <v>2604527843</v>
      </c>
      <c r="AK9" s="8">
        <v>5.1138200908914209E-4</v>
      </c>
    </row>
    <row r="10" spans="1:37" ht="22.5" customHeight="1" x14ac:dyDescent="0.55000000000000004">
      <c r="A10" s="2" t="s">
        <v>39</v>
      </c>
      <c r="C10" s="4" t="s">
        <v>33</v>
      </c>
      <c r="E10" s="4" t="s">
        <v>33</v>
      </c>
      <c r="G10" s="1" t="s">
        <v>40</v>
      </c>
      <c r="I10" s="1" t="s">
        <v>41</v>
      </c>
      <c r="K10" s="3">
        <v>16</v>
      </c>
      <c r="M10" s="3">
        <v>16</v>
      </c>
      <c r="O10" s="10">
        <v>910000</v>
      </c>
      <c r="P10" s="10"/>
      <c r="Q10" s="10">
        <v>910219312500</v>
      </c>
      <c r="R10" s="10"/>
      <c r="S10" s="10">
        <v>799994223761</v>
      </c>
      <c r="T10" s="10"/>
      <c r="U10" s="10">
        <v>0</v>
      </c>
      <c r="V10" s="10"/>
      <c r="W10" s="10">
        <v>0</v>
      </c>
      <c r="X10" s="10"/>
      <c r="Y10" s="10">
        <v>0</v>
      </c>
      <c r="Z10" s="10"/>
      <c r="AA10" s="10">
        <v>0</v>
      </c>
      <c r="AB10" s="10"/>
      <c r="AC10" s="10">
        <v>910000</v>
      </c>
      <c r="AD10" s="10"/>
      <c r="AE10" s="10">
        <v>846000</v>
      </c>
      <c r="AF10" s="10"/>
      <c r="AG10" s="10">
        <v>910219312500</v>
      </c>
      <c r="AH10" s="10"/>
      <c r="AI10" s="10">
        <v>769721281726</v>
      </c>
      <c r="AK10" s="8">
        <v>0.15112973990491965</v>
      </c>
    </row>
    <row r="11" spans="1:37" ht="22.5" customHeight="1" x14ac:dyDescent="0.55000000000000004">
      <c r="A11" s="2" t="s">
        <v>42</v>
      </c>
      <c r="C11" s="4" t="s">
        <v>33</v>
      </c>
      <c r="E11" s="4" t="s">
        <v>33</v>
      </c>
      <c r="G11" s="1" t="s">
        <v>43</v>
      </c>
      <c r="I11" s="1" t="s">
        <v>44</v>
      </c>
      <c r="K11" s="3">
        <v>16</v>
      </c>
      <c r="M11" s="3">
        <v>16</v>
      </c>
      <c r="O11" s="10">
        <v>401500</v>
      </c>
      <c r="P11" s="10"/>
      <c r="Q11" s="10">
        <v>401738549437</v>
      </c>
      <c r="R11" s="10"/>
      <c r="S11" s="10">
        <v>329170728489</v>
      </c>
      <c r="T11" s="10"/>
      <c r="U11" s="10">
        <v>0</v>
      </c>
      <c r="V11" s="10"/>
      <c r="W11" s="10">
        <v>0</v>
      </c>
      <c r="X11" s="10"/>
      <c r="Y11" s="10">
        <v>0</v>
      </c>
      <c r="Z11" s="10"/>
      <c r="AA11" s="10">
        <v>0</v>
      </c>
      <c r="AB11" s="10"/>
      <c r="AC11" s="10">
        <v>401500</v>
      </c>
      <c r="AD11" s="10"/>
      <c r="AE11" s="10">
        <v>820001</v>
      </c>
      <c r="AF11" s="10"/>
      <c r="AG11" s="10">
        <v>401738549437</v>
      </c>
      <c r="AH11" s="10"/>
      <c r="AI11" s="10">
        <v>329170728489</v>
      </c>
      <c r="AK11" s="8">
        <v>6.4630519854281823E-2</v>
      </c>
    </row>
    <row r="12" spans="1:37" ht="22.5" customHeight="1" x14ac:dyDescent="0.55000000000000004">
      <c r="A12" s="2" t="s">
        <v>48</v>
      </c>
      <c r="C12" s="4" t="s">
        <v>33</v>
      </c>
      <c r="E12" s="4" t="s">
        <v>33</v>
      </c>
      <c r="G12" s="1" t="s">
        <v>49</v>
      </c>
      <c r="I12" s="1" t="s">
        <v>50</v>
      </c>
      <c r="K12" s="3">
        <v>17</v>
      </c>
      <c r="M12" s="3">
        <v>17</v>
      </c>
      <c r="O12" s="10">
        <v>500000</v>
      </c>
      <c r="P12" s="10"/>
      <c r="Q12" s="10">
        <v>477586546860</v>
      </c>
      <c r="R12" s="10"/>
      <c r="S12" s="10">
        <v>477413453125</v>
      </c>
      <c r="T12" s="10"/>
      <c r="U12" s="10">
        <v>0</v>
      </c>
      <c r="V12" s="10"/>
      <c r="W12" s="10">
        <v>0</v>
      </c>
      <c r="X12" s="10"/>
      <c r="Y12" s="10">
        <v>0</v>
      </c>
      <c r="Z12" s="10"/>
      <c r="AA12" s="10">
        <v>0</v>
      </c>
      <c r="AB12" s="10"/>
      <c r="AC12" s="10">
        <v>500000</v>
      </c>
      <c r="AD12" s="10"/>
      <c r="AE12" s="10">
        <v>940001</v>
      </c>
      <c r="AF12" s="10"/>
      <c r="AG12" s="10">
        <v>477586546860</v>
      </c>
      <c r="AH12" s="10"/>
      <c r="AI12" s="10">
        <v>469915312409</v>
      </c>
      <c r="AK12" s="8">
        <v>9.2264798476744972E-2</v>
      </c>
    </row>
    <row r="13" spans="1:37" ht="22.5" customHeight="1" x14ac:dyDescent="0.55000000000000004">
      <c r="A13" s="5" t="s">
        <v>45</v>
      </c>
      <c r="C13" s="23" t="s">
        <v>33</v>
      </c>
      <c r="E13" s="23" t="s">
        <v>33</v>
      </c>
      <c r="G13" s="7" t="s">
        <v>46</v>
      </c>
      <c r="I13" s="7" t="s">
        <v>47</v>
      </c>
      <c r="K13" s="6">
        <v>19</v>
      </c>
      <c r="M13" s="6">
        <v>19</v>
      </c>
      <c r="O13" s="11">
        <v>788029</v>
      </c>
      <c r="P13" s="10"/>
      <c r="Q13" s="11">
        <v>772613548171</v>
      </c>
      <c r="R13" s="10"/>
      <c r="S13" s="11">
        <v>677582105979</v>
      </c>
      <c r="T13" s="10"/>
      <c r="U13" s="11">
        <v>0</v>
      </c>
      <c r="V13" s="10"/>
      <c r="W13" s="11">
        <v>0</v>
      </c>
      <c r="X13" s="10"/>
      <c r="Y13" s="11">
        <v>0</v>
      </c>
      <c r="Z13" s="10"/>
      <c r="AA13" s="11">
        <v>0</v>
      </c>
      <c r="AB13" s="10"/>
      <c r="AC13" s="11">
        <v>788029</v>
      </c>
      <c r="AD13" s="10"/>
      <c r="AE13" s="11">
        <v>860000</v>
      </c>
      <c r="AF13" s="10"/>
      <c r="AG13" s="18">
        <v>772613548171</v>
      </c>
      <c r="AH13" s="14"/>
      <c r="AI13" s="18">
        <v>677582105979</v>
      </c>
      <c r="AK13" s="9">
        <v>0.1330388153114449</v>
      </c>
    </row>
    <row r="14" spans="1:37" ht="22.5" customHeight="1" x14ac:dyDescent="0.55000000000000004">
      <c r="A14" s="2" t="s">
        <v>152</v>
      </c>
      <c r="O14" s="10"/>
      <c r="P14" s="10"/>
      <c r="Q14" s="24">
        <f>SUM(Q8:Q13)</f>
        <v>2708659769468</v>
      </c>
      <c r="R14" s="10"/>
      <c r="S14" s="24">
        <f>SUM(S8:S13)</f>
        <v>2418741114197</v>
      </c>
      <c r="T14" s="10"/>
      <c r="U14" s="10"/>
      <c r="V14" s="10"/>
      <c r="W14" s="24">
        <f>SUM(W8:W13)</f>
        <v>0</v>
      </c>
      <c r="X14" s="10"/>
      <c r="Y14" s="10"/>
      <c r="Z14" s="10"/>
      <c r="AA14" s="10">
        <f>SUM(AA8:AA13)</f>
        <v>0</v>
      </c>
      <c r="AB14" s="10"/>
      <c r="AC14" s="10"/>
      <c r="AD14" s="10"/>
      <c r="AE14" s="10"/>
      <c r="AF14" s="10"/>
      <c r="AG14" s="55">
        <f>SUM(AG8:AG13)</f>
        <v>2708659769468</v>
      </c>
      <c r="AH14" s="14"/>
      <c r="AI14" s="55">
        <f>SUM(AI8:AI13)</f>
        <v>2412464322071</v>
      </c>
      <c r="AK14" s="78">
        <f>SUM(AK8:AK13)</f>
        <v>0.47367159279646182</v>
      </c>
    </row>
    <row r="15" spans="1:37" ht="22.5" customHeight="1" x14ac:dyDescent="0.45">
      <c r="AI15" s="3"/>
    </row>
    <row r="16" spans="1:37" ht="22.5" customHeight="1" x14ac:dyDescent="0.45">
      <c r="AI16" s="3"/>
    </row>
    <row r="17" spans="35:35" ht="22.5" customHeight="1" x14ac:dyDescent="0.45">
      <c r="AI17" s="3"/>
    </row>
    <row r="18" spans="35:35" ht="22.5" customHeight="1" x14ac:dyDescent="0.45">
      <c r="AI18" s="3"/>
    </row>
    <row r="20" spans="35:35" ht="22.5" customHeight="1" x14ac:dyDescent="0.45">
      <c r="AI20" s="3"/>
    </row>
    <row r="21" spans="35:35" ht="22.5" customHeight="1" x14ac:dyDescent="0.45">
      <c r="AI21" s="3"/>
    </row>
    <row r="22" spans="35:35" ht="22.5" customHeight="1" x14ac:dyDescent="0.45">
      <c r="AI22" s="3"/>
    </row>
    <row r="23" spans="35:35" ht="22.5" customHeight="1" x14ac:dyDescent="0.45">
      <c r="AI23" s="3"/>
    </row>
  </sheetData>
  <sheetProtection algorithmName="SHA-512" hashValue="42YL/dXtJ3VqTiAQBQb0vSN6J5bWIq2aho5KYGgtCZmue+vfvjhIVwl2Mrw/y+XtRy4yUKcJRCEwtqGyiEc7/Q==" saltValue="1wOmHbayycW6swnBGXeZ8w==" spinCount="100000" sheet="1" objects="1" scenarios="1" selectLockedCells="1" autoFilter="0" selectUnlockedCells="1"/>
  <mergeCells count="28">
    <mergeCell ref="A3:AK3"/>
    <mergeCell ref="A2:AK2"/>
    <mergeCell ref="A1:AK1"/>
    <mergeCell ref="AE6:AE7"/>
    <mergeCell ref="AG6:AG7"/>
    <mergeCell ref="AI6:AI7"/>
    <mergeCell ref="AK6:AK7"/>
    <mergeCell ref="AC5:AK5"/>
    <mergeCell ref="Y7"/>
    <mergeCell ref="AA7"/>
    <mergeCell ref="Y6:AA6"/>
    <mergeCell ref="U5:AA5"/>
    <mergeCell ref="AC6:AC7"/>
    <mergeCell ref="S6:S7"/>
    <mergeCell ref="O5:S5"/>
    <mergeCell ref="U7"/>
    <mergeCell ref="W7"/>
    <mergeCell ref="U6:W6"/>
    <mergeCell ref="K6:K7"/>
    <mergeCell ref="M6:M7"/>
    <mergeCell ref="A5:M5"/>
    <mergeCell ref="O6:O7"/>
    <mergeCell ref="Q6:Q7"/>
    <mergeCell ref="A6:A7"/>
    <mergeCell ref="C6:C7"/>
    <mergeCell ref="E6:E7"/>
    <mergeCell ref="G6:G7"/>
    <mergeCell ref="I6:I7"/>
  </mergeCells>
  <printOptions horizontalCentered="1"/>
  <pageMargins left="0" right="0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rightToLeft="1" view="pageBreakPreview" zoomScale="60" zoomScaleNormal="100" workbookViewId="0">
      <selection sqref="A1:M1"/>
    </sheetView>
  </sheetViews>
  <sheetFormatPr defaultColWidth="9.140625" defaultRowHeight="18.75" x14ac:dyDescent="0.45"/>
  <cols>
    <col min="1" max="1" width="22.85546875" style="1" bestFit="1" customWidth="1"/>
    <col min="2" max="2" width="1" style="1" customWidth="1"/>
    <col min="3" max="3" width="9.28515625" style="1" customWidth="1"/>
    <col min="4" max="4" width="1" style="1" customWidth="1"/>
    <col min="5" max="5" width="15.7109375" style="1" bestFit="1" customWidth="1"/>
    <col min="6" max="6" width="1" style="1" customWidth="1"/>
    <col min="7" max="7" width="23" style="1" bestFit="1" customWidth="1"/>
    <col min="8" max="8" width="1" style="1" customWidth="1"/>
    <col min="9" max="9" width="17.7109375" style="1" customWidth="1"/>
    <col min="10" max="10" width="1" style="1" customWidth="1"/>
    <col min="11" max="11" width="25.85546875" style="1" customWidth="1"/>
    <col min="12" max="12" width="1" style="1" customWidth="1"/>
    <col min="13" max="13" width="9" style="1" bestFit="1" customWidth="1"/>
    <col min="14" max="14" width="1" style="1" customWidth="1"/>
    <col min="15" max="15" width="9.140625" style="1" customWidth="1"/>
    <col min="16" max="16384" width="9.140625" style="1"/>
  </cols>
  <sheetData>
    <row r="1" spans="1:13" ht="2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13" ht="21" x14ac:dyDescent="0.4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13" ht="21" x14ac:dyDescent="0.4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5" spans="1:13" ht="21" x14ac:dyDescent="0.45">
      <c r="A5" s="100" t="s">
        <v>3</v>
      </c>
      <c r="C5" s="97" t="s">
        <v>6</v>
      </c>
      <c r="D5" s="97" t="s">
        <v>6</v>
      </c>
      <c r="E5" s="97" t="s">
        <v>6</v>
      </c>
      <c r="F5" s="97" t="s">
        <v>6</v>
      </c>
      <c r="G5" s="97" t="s">
        <v>6</v>
      </c>
      <c r="H5" s="97" t="s">
        <v>6</v>
      </c>
      <c r="I5" s="97" t="s">
        <v>6</v>
      </c>
      <c r="J5" s="97" t="s">
        <v>6</v>
      </c>
      <c r="K5" s="97" t="s">
        <v>6</v>
      </c>
      <c r="L5" s="97" t="s">
        <v>6</v>
      </c>
      <c r="M5" s="97" t="s">
        <v>6</v>
      </c>
    </row>
    <row r="6" spans="1:13" ht="21" x14ac:dyDescent="0.45">
      <c r="A6" s="97" t="s">
        <v>3</v>
      </c>
      <c r="C6" s="97" t="s">
        <v>7</v>
      </c>
      <c r="E6" s="97" t="s">
        <v>51</v>
      </c>
      <c r="G6" s="97" t="s">
        <v>52</v>
      </c>
      <c r="I6" s="97" t="s">
        <v>53</v>
      </c>
      <c r="K6" s="97" t="s">
        <v>54</v>
      </c>
      <c r="M6" s="97" t="s">
        <v>55</v>
      </c>
    </row>
    <row r="7" spans="1:13" ht="21" x14ac:dyDescent="0.55000000000000004">
      <c r="A7" s="2" t="s">
        <v>39</v>
      </c>
      <c r="C7" s="3">
        <v>910000</v>
      </c>
      <c r="E7" s="3">
        <v>940001</v>
      </c>
      <c r="G7" s="14">
        <v>846001</v>
      </c>
      <c r="H7" s="15"/>
      <c r="I7" s="45">
        <v>9.9999893617134447E-2</v>
      </c>
      <c r="K7" s="10">
        <f>C7*G7</f>
        <v>769860910000</v>
      </c>
      <c r="M7" s="66"/>
    </row>
    <row r="8" spans="1:13" ht="21" x14ac:dyDescent="0.55000000000000004">
      <c r="A8" s="5" t="s">
        <v>32</v>
      </c>
      <c r="C8" s="6">
        <v>150000</v>
      </c>
      <c r="E8" s="6">
        <v>1000000</v>
      </c>
      <c r="G8" s="11">
        <v>1090000</v>
      </c>
      <c r="I8" s="65">
        <v>-0.09</v>
      </c>
      <c r="K8" s="11">
        <f>C8*G8</f>
        <v>163500000000</v>
      </c>
      <c r="M8" s="67"/>
    </row>
    <row r="9" spans="1:13" x14ac:dyDescent="0.45">
      <c r="I9" s="10"/>
    </row>
    <row r="10" spans="1:13" x14ac:dyDescent="0.45">
      <c r="G10" s="3"/>
      <c r="I10" s="10"/>
      <c r="K10" s="39"/>
    </row>
    <row r="11" spans="1:13" x14ac:dyDescent="0.45">
      <c r="I11" s="44"/>
      <c r="K11" s="39"/>
    </row>
    <row r="12" spans="1:13" x14ac:dyDescent="0.45">
      <c r="K12" s="39"/>
    </row>
  </sheetData>
  <sheetProtection algorithmName="SHA-512" hashValue="Byb5PzzBttO/I22+UFARhYYoEEscpgTfMtwjYDiuKsjYuerCt1u1E8ba5W9iiO1JutJAH+jwqa36cam/OjQOIA==" saltValue="EXvY4iAVO6754CFMVoRbwQ==" spinCount="100000" sheet="1" objects="1" scenarios="1" selectLockedCells="1" autoFilter="0" selectUnlockedCells="1"/>
  <mergeCells count="11">
    <mergeCell ref="A3:M3"/>
    <mergeCell ref="A2:M2"/>
    <mergeCell ref="A1:M1"/>
    <mergeCell ref="K6"/>
    <mergeCell ref="M6"/>
    <mergeCell ref="C5:M5"/>
    <mergeCell ref="A5:A6"/>
    <mergeCell ref="C6"/>
    <mergeCell ref="E6"/>
    <mergeCell ref="G6"/>
    <mergeCell ref="I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rightToLeft="1" view="pageBreakPreview" zoomScale="60" zoomScaleNormal="100" workbookViewId="0">
      <selection activeCell="G35" sqref="G35"/>
    </sheetView>
  </sheetViews>
  <sheetFormatPr defaultColWidth="9.140625" defaultRowHeight="18.75" x14ac:dyDescent="0.45"/>
  <cols>
    <col min="1" max="1" width="25.140625" style="1" bestFit="1" customWidth="1"/>
    <col min="2" max="2" width="1" style="1" customWidth="1"/>
    <col min="3" max="3" width="19.7109375" style="1" bestFit="1" customWidth="1"/>
    <col min="4" max="4" width="1" style="1" customWidth="1"/>
    <col min="5" max="5" width="13.42578125" style="1" bestFit="1" customWidth="1"/>
    <col min="6" max="6" width="1" style="1" customWidth="1"/>
    <col min="7" max="7" width="11" style="1" bestFit="1" customWidth="1"/>
    <col min="8" max="8" width="1" style="1" customWidth="1"/>
    <col min="9" max="9" width="8.140625" style="25" bestFit="1" customWidth="1"/>
    <col min="10" max="10" width="1" style="1" customWidth="1"/>
    <col min="11" max="11" width="19.28515625" style="1" bestFit="1" customWidth="1"/>
    <col min="12" max="12" width="1" style="1" customWidth="1"/>
    <col min="13" max="13" width="19" style="1" bestFit="1" customWidth="1"/>
    <col min="14" max="14" width="1" style="1" customWidth="1"/>
    <col min="15" max="15" width="20.42578125" style="1" bestFit="1" customWidth="1"/>
    <col min="16" max="16" width="1" style="1" customWidth="1"/>
    <col min="17" max="17" width="19.85546875" style="1" bestFit="1" customWidth="1"/>
    <col min="18" max="18" width="1" style="1" customWidth="1"/>
    <col min="19" max="19" width="18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1" ht="2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1" ht="21" x14ac:dyDescent="0.45">
      <c r="A2" s="101" t="s">
        <v>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U2" s="3"/>
    </row>
    <row r="3" spans="1:21" ht="21" x14ac:dyDescent="0.4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5" spans="1:21" ht="21" x14ac:dyDescent="0.45">
      <c r="A5" s="100" t="s">
        <v>57</v>
      </c>
      <c r="C5" s="97" t="s">
        <v>58</v>
      </c>
      <c r="D5" s="97" t="s">
        <v>58</v>
      </c>
      <c r="E5" s="97" t="s">
        <v>58</v>
      </c>
      <c r="F5" s="97" t="s">
        <v>58</v>
      </c>
      <c r="G5" s="97" t="s">
        <v>58</v>
      </c>
      <c r="H5" s="97" t="s">
        <v>58</v>
      </c>
      <c r="I5" s="97" t="s">
        <v>58</v>
      </c>
      <c r="K5" s="97" t="s">
        <v>4</v>
      </c>
      <c r="M5" s="97" t="s">
        <v>5</v>
      </c>
      <c r="N5" s="97" t="s">
        <v>5</v>
      </c>
      <c r="O5" s="97" t="s">
        <v>5</v>
      </c>
      <c r="Q5" s="97" t="s">
        <v>6</v>
      </c>
      <c r="R5" s="97" t="s">
        <v>6</v>
      </c>
      <c r="S5" s="97" t="s">
        <v>6</v>
      </c>
    </row>
    <row r="6" spans="1:21" ht="21" x14ac:dyDescent="0.45">
      <c r="A6" s="97" t="s">
        <v>57</v>
      </c>
      <c r="C6" s="97" t="s">
        <v>59</v>
      </c>
      <c r="E6" s="97" t="s">
        <v>60</v>
      </c>
      <c r="G6" s="97" t="s">
        <v>61</v>
      </c>
      <c r="I6" s="97" t="s">
        <v>30</v>
      </c>
      <c r="K6" s="97" t="s">
        <v>62</v>
      </c>
      <c r="M6" s="97" t="s">
        <v>63</v>
      </c>
      <c r="O6" s="97" t="s">
        <v>64</v>
      </c>
      <c r="Q6" s="97" t="s">
        <v>62</v>
      </c>
      <c r="S6" s="97" t="s">
        <v>56</v>
      </c>
    </row>
    <row r="7" spans="1:21" ht="21" x14ac:dyDescent="0.55000000000000004">
      <c r="A7" s="2" t="s">
        <v>65</v>
      </c>
      <c r="C7" s="1" t="s">
        <v>66</v>
      </c>
      <c r="E7" s="1" t="s">
        <v>67</v>
      </c>
      <c r="G7" s="1" t="s">
        <v>68</v>
      </c>
      <c r="I7" s="70">
        <v>0</v>
      </c>
      <c r="K7" s="27">
        <v>250784931</v>
      </c>
      <c r="L7" s="27"/>
      <c r="M7" s="70">
        <v>84082520547</v>
      </c>
      <c r="N7" s="70"/>
      <c r="O7" s="70">
        <v>84332655478</v>
      </c>
      <c r="P7" s="27"/>
      <c r="Q7" s="27">
        <v>650000</v>
      </c>
      <c r="R7" s="25"/>
      <c r="S7" s="79">
        <v>0</v>
      </c>
      <c r="U7" s="83"/>
    </row>
    <row r="8" spans="1:21" ht="21" x14ac:dyDescent="0.55000000000000004">
      <c r="A8" s="2" t="s">
        <v>65</v>
      </c>
      <c r="C8" s="1" t="s">
        <v>69</v>
      </c>
      <c r="E8" s="1" t="s">
        <v>70</v>
      </c>
      <c r="G8" s="1" t="s">
        <v>71</v>
      </c>
      <c r="I8" s="70">
        <v>0</v>
      </c>
      <c r="K8" s="27">
        <v>30000000</v>
      </c>
      <c r="L8" s="27"/>
      <c r="M8" s="70">
        <v>67963305478</v>
      </c>
      <c r="N8" s="70"/>
      <c r="O8" s="70">
        <v>67963305478</v>
      </c>
      <c r="P8" s="27"/>
      <c r="Q8" s="27">
        <v>30000000</v>
      </c>
      <c r="R8" s="25"/>
      <c r="S8" s="79">
        <v>0</v>
      </c>
      <c r="U8" s="83"/>
    </row>
    <row r="9" spans="1:21" ht="21" x14ac:dyDescent="0.55000000000000004">
      <c r="A9" s="2" t="s">
        <v>72</v>
      </c>
      <c r="C9" s="1" t="s">
        <v>73</v>
      </c>
      <c r="E9" s="1" t="s">
        <v>67</v>
      </c>
      <c r="G9" s="1" t="s">
        <v>74</v>
      </c>
      <c r="I9" s="70">
        <v>0</v>
      </c>
      <c r="K9" s="27">
        <v>886475896586</v>
      </c>
      <c r="L9" s="27"/>
      <c r="M9" s="70">
        <v>164270063159</v>
      </c>
      <c r="N9" s="70"/>
      <c r="O9" s="70">
        <v>1047597379652</v>
      </c>
      <c r="P9" s="27"/>
      <c r="Q9" s="27">
        <v>3148580093</v>
      </c>
      <c r="R9" s="25"/>
      <c r="S9" s="79">
        <v>5.9999999999999995E-4</v>
      </c>
      <c r="U9" s="83"/>
    </row>
    <row r="10" spans="1:21" ht="21" x14ac:dyDescent="0.55000000000000004">
      <c r="A10" s="2" t="s">
        <v>75</v>
      </c>
      <c r="C10" s="1" t="s">
        <v>76</v>
      </c>
      <c r="E10" s="1" t="s">
        <v>67</v>
      </c>
      <c r="G10" s="1" t="s">
        <v>77</v>
      </c>
      <c r="I10" s="70">
        <v>10</v>
      </c>
      <c r="K10" s="27">
        <v>1000000</v>
      </c>
      <c r="L10" s="27"/>
      <c r="M10" s="70">
        <v>1219680601</v>
      </c>
      <c r="N10" s="70"/>
      <c r="O10" s="70">
        <v>1220030601</v>
      </c>
      <c r="P10" s="27"/>
      <c r="Q10" s="27">
        <v>650000</v>
      </c>
      <c r="R10" s="25"/>
      <c r="S10" s="79">
        <v>0</v>
      </c>
      <c r="U10" s="83"/>
    </row>
    <row r="11" spans="1:21" ht="21" x14ac:dyDescent="0.55000000000000004">
      <c r="A11" s="2" t="s">
        <v>75</v>
      </c>
      <c r="C11" s="1" t="s">
        <v>78</v>
      </c>
      <c r="E11" s="1" t="s">
        <v>79</v>
      </c>
      <c r="G11" s="1" t="s">
        <v>77</v>
      </c>
      <c r="I11" s="82">
        <v>23.5</v>
      </c>
      <c r="K11" s="27">
        <v>90000000000</v>
      </c>
      <c r="L11" s="27"/>
      <c r="M11" s="70">
        <v>0</v>
      </c>
      <c r="N11" s="70"/>
      <c r="O11" s="70">
        <v>0</v>
      </c>
      <c r="P11" s="27"/>
      <c r="Q11" s="27">
        <v>90000000000</v>
      </c>
      <c r="R11" s="25"/>
      <c r="S11" s="79">
        <v>1.77E-2</v>
      </c>
      <c r="U11" s="83"/>
    </row>
    <row r="12" spans="1:21" ht="21" x14ac:dyDescent="0.55000000000000004">
      <c r="A12" s="2" t="s">
        <v>80</v>
      </c>
      <c r="C12" s="1" t="s">
        <v>81</v>
      </c>
      <c r="E12" s="1" t="s">
        <v>67</v>
      </c>
      <c r="G12" s="1" t="s">
        <v>82</v>
      </c>
      <c r="I12" s="70">
        <v>0</v>
      </c>
      <c r="K12" s="27">
        <v>14300184736</v>
      </c>
      <c r="L12" s="27"/>
      <c r="M12" s="70">
        <v>43419186573</v>
      </c>
      <c r="N12" s="70"/>
      <c r="O12" s="70">
        <v>44299534736</v>
      </c>
      <c r="P12" s="27"/>
      <c r="Q12" s="27">
        <v>13419836573</v>
      </c>
      <c r="R12" s="25"/>
      <c r="S12" s="79">
        <v>2.5999999999999999E-3</v>
      </c>
      <c r="U12" s="83"/>
    </row>
    <row r="13" spans="1:21" ht="21" x14ac:dyDescent="0.55000000000000004">
      <c r="A13" s="2" t="s">
        <v>83</v>
      </c>
      <c r="C13" s="1" t="s">
        <v>84</v>
      </c>
      <c r="E13" s="1" t="s">
        <v>79</v>
      </c>
      <c r="G13" s="1" t="s">
        <v>85</v>
      </c>
      <c r="I13" s="70">
        <v>22</v>
      </c>
      <c r="K13" s="27">
        <v>400000000000</v>
      </c>
      <c r="L13" s="27"/>
      <c r="M13" s="70">
        <v>0</v>
      </c>
      <c r="N13" s="70"/>
      <c r="O13" s="70">
        <v>30000000000</v>
      </c>
      <c r="P13" s="27"/>
      <c r="Q13" s="27">
        <v>370000000000</v>
      </c>
      <c r="R13" s="25"/>
      <c r="S13" s="79">
        <v>7.2599999999999998E-2</v>
      </c>
      <c r="U13" s="83"/>
    </row>
    <row r="14" spans="1:21" ht="21" x14ac:dyDescent="0.55000000000000004">
      <c r="A14" s="2" t="s">
        <v>86</v>
      </c>
      <c r="C14" s="1" t="s">
        <v>87</v>
      </c>
      <c r="E14" s="1" t="s">
        <v>79</v>
      </c>
      <c r="G14" s="1" t="s">
        <v>85</v>
      </c>
      <c r="I14" s="70">
        <v>22</v>
      </c>
      <c r="K14" s="27">
        <v>400000000000</v>
      </c>
      <c r="L14" s="27"/>
      <c r="M14" s="70">
        <v>0</v>
      </c>
      <c r="N14" s="70"/>
      <c r="O14" s="70">
        <v>0</v>
      </c>
      <c r="P14" s="27"/>
      <c r="Q14" s="27">
        <v>400000000000</v>
      </c>
      <c r="R14" s="25"/>
      <c r="S14" s="79">
        <v>7.85E-2</v>
      </c>
      <c r="U14" s="83"/>
    </row>
    <row r="15" spans="1:21" ht="21" x14ac:dyDescent="0.55000000000000004">
      <c r="A15" s="2" t="s">
        <v>86</v>
      </c>
      <c r="C15" s="1" t="s">
        <v>88</v>
      </c>
      <c r="E15" s="1" t="s">
        <v>67</v>
      </c>
      <c r="G15" s="1" t="s">
        <v>85</v>
      </c>
      <c r="I15" s="70">
        <v>0</v>
      </c>
      <c r="K15" s="27">
        <v>1496890409</v>
      </c>
      <c r="L15" s="27"/>
      <c r="M15" s="70">
        <v>7473981099</v>
      </c>
      <c r="N15" s="70"/>
      <c r="O15" s="70">
        <v>8290769453</v>
      </c>
      <c r="P15" s="27"/>
      <c r="Q15" s="27">
        <v>680102055</v>
      </c>
      <c r="R15" s="25"/>
      <c r="S15" s="79">
        <v>1E-4</v>
      </c>
      <c r="U15" s="83"/>
    </row>
    <row r="16" spans="1:21" ht="21" x14ac:dyDescent="0.55000000000000004">
      <c r="A16" s="2" t="s">
        <v>83</v>
      </c>
      <c r="C16" s="1" t="s">
        <v>89</v>
      </c>
      <c r="E16" s="1" t="s">
        <v>67</v>
      </c>
      <c r="G16" s="1" t="s">
        <v>85</v>
      </c>
      <c r="I16" s="70">
        <v>0</v>
      </c>
      <c r="K16" s="27">
        <v>3038808218</v>
      </c>
      <c r="L16" s="27"/>
      <c r="M16" s="70">
        <v>36794529046</v>
      </c>
      <c r="N16" s="70"/>
      <c r="O16" s="70">
        <v>39832337260</v>
      </c>
      <c r="P16" s="27"/>
      <c r="Q16" s="27">
        <v>1000004</v>
      </c>
      <c r="R16" s="25"/>
      <c r="S16" s="79">
        <v>0</v>
      </c>
      <c r="U16" s="83"/>
    </row>
    <row r="17" spans="1:21" ht="21" x14ac:dyDescent="0.55000000000000004">
      <c r="A17" s="2" t="s">
        <v>75</v>
      </c>
      <c r="C17" s="1" t="s">
        <v>90</v>
      </c>
      <c r="E17" s="1" t="s">
        <v>70</v>
      </c>
      <c r="G17" s="1" t="s">
        <v>91</v>
      </c>
      <c r="I17" s="70">
        <v>0</v>
      </c>
      <c r="K17" s="27">
        <v>1100000</v>
      </c>
      <c r="L17" s="27"/>
      <c r="M17" s="70">
        <v>0</v>
      </c>
      <c r="N17" s="70"/>
      <c r="O17" s="70">
        <v>0</v>
      </c>
      <c r="P17" s="27"/>
      <c r="Q17" s="27">
        <v>1100000</v>
      </c>
      <c r="R17" s="25"/>
      <c r="S17" s="79">
        <v>0</v>
      </c>
      <c r="U17" s="83"/>
    </row>
    <row r="18" spans="1:21" ht="21" x14ac:dyDescent="0.55000000000000004">
      <c r="A18" s="2" t="s">
        <v>92</v>
      </c>
      <c r="C18" s="1" t="s">
        <v>93</v>
      </c>
      <c r="E18" s="1" t="s">
        <v>79</v>
      </c>
      <c r="G18" s="1" t="s">
        <v>94</v>
      </c>
      <c r="I18" s="70">
        <v>20</v>
      </c>
      <c r="K18" s="27">
        <v>200000000000</v>
      </c>
      <c r="L18" s="27"/>
      <c r="M18" s="70">
        <v>0</v>
      </c>
      <c r="N18" s="70"/>
      <c r="O18" s="70">
        <v>20000000000</v>
      </c>
      <c r="P18" s="27"/>
      <c r="Q18" s="27">
        <v>180000000000</v>
      </c>
      <c r="R18" s="25"/>
      <c r="S18" s="79">
        <v>3.5299999999999998E-2</v>
      </c>
      <c r="U18" s="83"/>
    </row>
    <row r="19" spans="1:21" ht="21" x14ac:dyDescent="0.55000000000000004">
      <c r="A19" s="2" t="s">
        <v>72</v>
      </c>
      <c r="C19" s="1" t="s">
        <v>95</v>
      </c>
      <c r="E19" s="1" t="s">
        <v>79</v>
      </c>
      <c r="G19" s="1" t="s">
        <v>96</v>
      </c>
      <c r="I19" s="70">
        <v>20</v>
      </c>
      <c r="K19" s="27">
        <v>53000000000</v>
      </c>
      <c r="L19" s="27"/>
      <c r="M19" s="70">
        <v>0</v>
      </c>
      <c r="N19" s="70"/>
      <c r="O19" s="70">
        <v>0</v>
      </c>
      <c r="P19" s="27"/>
      <c r="Q19" s="27">
        <v>53000000000</v>
      </c>
      <c r="R19" s="25"/>
      <c r="S19" s="79">
        <v>1.04E-2</v>
      </c>
      <c r="U19" s="83"/>
    </row>
    <row r="20" spans="1:21" ht="21" x14ac:dyDescent="0.55000000000000004">
      <c r="A20" s="2" t="s">
        <v>83</v>
      </c>
      <c r="C20" s="1" t="s">
        <v>97</v>
      </c>
      <c r="E20" s="1" t="s">
        <v>70</v>
      </c>
      <c r="G20" s="1" t="s">
        <v>98</v>
      </c>
      <c r="I20" s="70">
        <v>0</v>
      </c>
      <c r="K20" s="27">
        <v>1000000</v>
      </c>
      <c r="L20" s="27"/>
      <c r="M20" s="70">
        <v>0</v>
      </c>
      <c r="N20" s="70"/>
      <c r="O20" s="70">
        <v>0</v>
      </c>
      <c r="P20" s="27"/>
      <c r="Q20" s="27">
        <v>1000000</v>
      </c>
      <c r="R20" s="25"/>
      <c r="S20" s="79">
        <v>0</v>
      </c>
      <c r="U20" s="83"/>
    </row>
    <row r="21" spans="1:21" ht="21" x14ac:dyDescent="0.55000000000000004">
      <c r="A21" s="2" t="s">
        <v>86</v>
      </c>
      <c r="C21" s="1" t="s">
        <v>99</v>
      </c>
      <c r="E21" s="1" t="s">
        <v>70</v>
      </c>
      <c r="G21" s="1" t="s">
        <v>98</v>
      </c>
      <c r="I21" s="70">
        <v>0</v>
      </c>
      <c r="K21" s="27">
        <v>1000000</v>
      </c>
      <c r="L21" s="27"/>
      <c r="M21" s="70">
        <v>0</v>
      </c>
      <c r="N21" s="70"/>
      <c r="O21" s="70">
        <v>0</v>
      </c>
      <c r="P21" s="27"/>
      <c r="Q21" s="27">
        <v>1000000</v>
      </c>
      <c r="R21" s="25"/>
      <c r="S21" s="79">
        <v>0</v>
      </c>
      <c r="U21" s="83"/>
    </row>
    <row r="22" spans="1:21" ht="21" x14ac:dyDescent="0.55000000000000004">
      <c r="A22" s="2" t="s">
        <v>123</v>
      </c>
      <c r="C22" s="1" t="s">
        <v>215</v>
      </c>
      <c r="E22" s="1" t="s">
        <v>67</v>
      </c>
      <c r="G22" s="1" t="s">
        <v>216</v>
      </c>
      <c r="I22" s="70">
        <v>0</v>
      </c>
      <c r="K22" s="27">
        <v>0</v>
      </c>
      <c r="L22" s="27"/>
      <c r="M22" s="70">
        <v>400001000000</v>
      </c>
      <c r="N22" s="70"/>
      <c r="O22" s="70">
        <v>400000360000</v>
      </c>
      <c r="P22" s="27"/>
      <c r="Q22" s="27">
        <v>640000</v>
      </c>
      <c r="R22" s="25"/>
      <c r="S22" s="79">
        <v>0</v>
      </c>
      <c r="U22" s="83"/>
    </row>
    <row r="23" spans="1:21" ht="21" x14ac:dyDescent="0.55000000000000004">
      <c r="A23" s="2" t="s">
        <v>80</v>
      </c>
      <c r="C23" s="1" t="s">
        <v>100</v>
      </c>
      <c r="E23" s="1" t="s">
        <v>79</v>
      </c>
      <c r="G23" s="1" t="s">
        <v>101</v>
      </c>
      <c r="I23" s="70">
        <v>20</v>
      </c>
      <c r="K23" s="27">
        <v>443000000000</v>
      </c>
      <c r="L23" s="27"/>
      <c r="M23" s="70">
        <v>0</v>
      </c>
      <c r="N23" s="70"/>
      <c r="O23" s="70">
        <v>0</v>
      </c>
      <c r="P23" s="27"/>
      <c r="Q23" s="27">
        <v>443000000000</v>
      </c>
      <c r="R23" s="25"/>
      <c r="S23" s="79">
        <v>8.6999999999999994E-2</v>
      </c>
      <c r="U23" s="83"/>
    </row>
    <row r="24" spans="1:21" ht="21" x14ac:dyDescent="0.55000000000000004">
      <c r="A24" s="2" t="s">
        <v>80</v>
      </c>
      <c r="C24" s="1" t="s">
        <v>102</v>
      </c>
      <c r="E24" s="1" t="s">
        <v>79</v>
      </c>
      <c r="G24" s="1" t="s">
        <v>101</v>
      </c>
      <c r="I24" s="70">
        <v>20</v>
      </c>
      <c r="K24" s="27">
        <v>310000000000</v>
      </c>
      <c r="L24" s="27"/>
      <c r="M24" s="70">
        <v>0</v>
      </c>
      <c r="N24" s="70"/>
      <c r="O24" s="70">
        <v>10000000000</v>
      </c>
      <c r="P24" s="27"/>
      <c r="Q24" s="27">
        <v>300000000000</v>
      </c>
      <c r="R24" s="25"/>
      <c r="S24" s="79">
        <v>5.8900000000000001E-2</v>
      </c>
      <c r="U24" s="83"/>
    </row>
    <row r="25" spans="1:21" ht="21" x14ac:dyDescent="0.55000000000000004">
      <c r="A25" s="2" t="s">
        <v>103</v>
      </c>
      <c r="C25" s="1" t="s">
        <v>104</v>
      </c>
      <c r="E25" s="1" t="s">
        <v>79</v>
      </c>
      <c r="G25" s="1" t="s">
        <v>101</v>
      </c>
      <c r="I25" s="70">
        <v>20</v>
      </c>
      <c r="K25" s="27">
        <v>47000000000</v>
      </c>
      <c r="L25" s="27"/>
      <c r="M25" s="70">
        <v>0</v>
      </c>
      <c r="N25" s="70"/>
      <c r="O25" s="70">
        <v>20000000000</v>
      </c>
      <c r="P25" s="27"/>
      <c r="Q25" s="27">
        <v>27000000000</v>
      </c>
      <c r="R25" s="25"/>
      <c r="S25" s="79">
        <v>5.3E-3</v>
      </c>
      <c r="U25" s="83"/>
    </row>
    <row r="26" spans="1:21" ht="21" x14ac:dyDescent="0.55000000000000004">
      <c r="A26" s="5" t="s">
        <v>123</v>
      </c>
      <c r="C26" s="7" t="s">
        <v>217</v>
      </c>
      <c r="E26" s="7" t="s">
        <v>79</v>
      </c>
      <c r="G26" s="7" t="s">
        <v>218</v>
      </c>
      <c r="I26" s="70">
        <v>18</v>
      </c>
      <c r="K26" s="31">
        <v>0</v>
      </c>
      <c r="L26" s="27"/>
      <c r="M26" s="73">
        <v>400000000000</v>
      </c>
      <c r="N26" s="70"/>
      <c r="O26" s="73">
        <v>0</v>
      </c>
      <c r="P26" s="27"/>
      <c r="Q26" s="31">
        <v>400000000000</v>
      </c>
      <c r="R26" s="25"/>
      <c r="S26" s="80">
        <v>7.85E-2</v>
      </c>
      <c r="U26" s="83"/>
    </row>
    <row r="27" spans="1:21" s="2" customFormat="1" ht="21" x14ac:dyDescent="0.55000000000000004">
      <c r="A27" s="2" t="s">
        <v>152</v>
      </c>
      <c r="I27" s="26"/>
      <c r="K27" s="32">
        <f>SUM(K7:K26)</f>
        <v>2848596664880</v>
      </c>
      <c r="L27" s="32"/>
      <c r="M27" s="32">
        <f>SUM(M7:M26)</f>
        <v>1205224266503</v>
      </c>
      <c r="N27" s="32"/>
      <c r="O27" s="32">
        <f>SUM(O7:O26)</f>
        <v>1773536372658</v>
      </c>
      <c r="P27" s="32"/>
      <c r="Q27" s="32">
        <f>SUM(Q7:Q26)</f>
        <v>2280284558725</v>
      </c>
      <c r="R27" s="26"/>
      <c r="S27" s="81">
        <f>SUM(S7:S26)</f>
        <v>0.44750000000000001</v>
      </c>
      <c r="U27" s="83"/>
    </row>
    <row r="28" spans="1:21" x14ac:dyDescent="0.45">
      <c r="K28" s="28"/>
      <c r="L28" s="25"/>
      <c r="M28" s="25"/>
      <c r="N28" s="25"/>
      <c r="O28" s="25"/>
      <c r="P28" s="25"/>
      <c r="Q28" s="28"/>
      <c r="R28" s="25"/>
      <c r="S28" s="25"/>
      <c r="U28" s="10"/>
    </row>
  </sheetData>
  <sheetProtection algorithmName="SHA-512" hashValue="TzmtRw6iEkGg440zJNYNU0a5tCK/5ZGH60jfvvyH4zIW/nYEq8jltplu9drV1qsE+msoTpISrn9Zdt/u7g+HCw==" saltValue="IjRCC4GqdjHo/lgR3t0W5A==" spinCount="100000" sheet="1" objects="1" scenarios="1" selectLockedCells="1" autoFilter="0" selectUnlockedCells="1"/>
  <mergeCells count="17">
    <mergeCell ref="A3:S3"/>
    <mergeCell ref="A2:S2"/>
    <mergeCell ref="A1:S1"/>
    <mergeCell ref="Q6"/>
    <mergeCell ref="S6"/>
    <mergeCell ref="Q5:S5"/>
    <mergeCell ref="K6"/>
    <mergeCell ref="K5"/>
    <mergeCell ref="M6"/>
    <mergeCell ref="O6"/>
    <mergeCell ref="M5:O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rightToLeft="1" view="pageBreakPreview" zoomScale="60" zoomScaleNormal="100" workbookViewId="0">
      <selection activeCell="V30" sqref="V30"/>
    </sheetView>
  </sheetViews>
  <sheetFormatPr defaultColWidth="9.140625" defaultRowHeight="18" customHeight="1" x14ac:dyDescent="0.25"/>
  <cols>
    <col min="1" max="1" width="35.140625" style="25" customWidth="1"/>
    <col min="2" max="2" width="1" style="25" customWidth="1"/>
    <col min="3" max="3" width="14" style="25" bestFit="1" customWidth="1"/>
    <col min="4" max="4" width="1" style="25" customWidth="1"/>
    <col min="5" max="5" width="16.7109375" style="25" customWidth="1"/>
    <col min="6" max="6" width="1" style="25" customWidth="1"/>
    <col min="7" max="7" width="12" style="25" customWidth="1"/>
    <col min="8" max="8" width="1" style="25" customWidth="1"/>
    <col min="9" max="9" width="18.28515625" style="25" customWidth="1"/>
    <col min="10" max="10" width="0.85546875" style="25" customWidth="1"/>
    <col min="11" max="11" width="18.28515625" style="25" customWidth="1"/>
    <col min="12" max="12" width="1" style="25" customWidth="1"/>
    <col min="13" max="13" width="18.28515625" style="25" customWidth="1"/>
    <col min="14" max="14" width="1" style="25" customWidth="1"/>
    <col min="15" max="15" width="18.28515625" style="25" customWidth="1"/>
    <col min="16" max="16" width="1" style="25" customWidth="1"/>
    <col min="17" max="17" width="18.28515625" style="25" customWidth="1"/>
    <col min="18" max="18" width="1" style="25" customWidth="1"/>
    <col min="19" max="19" width="18.28515625" style="25" customWidth="1"/>
    <col min="20" max="20" width="1" style="25" customWidth="1"/>
    <col min="21" max="21" width="16.5703125" style="25" bestFit="1" customWidth="1"/>
    <col min="22" max="22" width="16" style="25" bestFit="1" customWidth="1"/>
    <col min="23" max="16384" width="9.140625" style="25"/>
  </cols>
  <sheetData>
    <row r="1" spans="1:22" ht="18" customHeight="1" x14ac:dyDescent="0.2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2" ht="18" customHeight="1" x14ac:dyDescent="0.25">
      <c r="A2" s="101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22" ht="18" customHeight="1" x14ac:dyDescent="0.2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4" spans="1:22" ht="18" customHeight="1" x14ac:dyDescent="0.25">
      <c r="A4" s="97" t="s">
        <v>106</v>
      </c>
      <c r="B4" s="97" t="s">
        <v>106</v>
      </c>
      <c r="C4" s="97" t="s">
        <v>106</v>
      </c>
      <c r="D4" s="97" t="s">
        <v>106</v>
      </c>
      <c r="E4" s="97" t="s">
        <v>106</v>
      </c>
      <c r="F4" s="97" t="s">
        <v>106</v>
      </c>
      <c r="G4" s="97" t="s">
        <v>106</v>
      </c>
      <c r="I4" s="97" t="s">
        <v>107</v>
      </c>
      <c r="J4" s="97" t="s">
        <v>107</v>
      </c>
      <c r="K4" s="97" t="s">
        <v>107</v>
      </c>
      <c r="L4" s="97" t="s">
        <v>107</v>
      </c>
      <c r="M4" s="97" t="s">
        <v>107</v>
      </c>
      <c r="O4" s="97" t="s">
        <v>108</v>
      </c>
      <c r="P4" s="97" t="s">
        <v>108</v>
      </c>
      <c r="Q4" s="97" t="s">
        <v>108</v>
      </c>
      <c r="R4" s="97" t="s">
        <v>108</v>
      </c>
      <c r="S4" s="97" t="s">
        <v>108</v>
      </c>
    </row>
    <row r="5" spans="1:22" ht="18" customHeight="1" x14ac:dyDescent="0.25">
      <c r="A5" s="97" t="s">
        <v>109</v>
      </c>
      <c r="C5" s="97" t="s">
        <v>110</v>
      </c>
      <c r="E5" s="97" t="s">
        <v>29</v>
      </c>
      <c r="G5" s="97" t="s">
        <v>30</v>
      </c>
      <c r="I5" s="97" t="s">
        <v>111</v>
      </c>
      <c r="K5" s="97" t="s">
        <v>112</v>
      </c>
      <c r="M5" s="97" t="s">
        <v>113</v>
      </c>
      <c r="O5" s="97" t="s">
        <v>111</v>
      </c>
      <c r="Q5" s="97" t="s">
        <v>112</v>
      </c>
      <c r="S5" s="97" t="s">
        <v>113</v>
      </c>
    </row>
    <row r="6" spans="1:22" ht="18" customHeight="1" x14ac:dyDescent="0.25">
      <c r="A6" s="25" t="s">
        <v>32</v>
      </c>
      <c r="C6" s="25" t="s">
        <v>222</v>
      </c>
      <c r="E6" s="25" t="s">
        <v>35</v>
      </c>
      <c r="G6" s="27">
        <v>18</v>
      </c>
      <c r="H6" s="27"/>
      <c r="I6" s="27">
        <v>2251010419</v>
      </c>
      <c r="J6" s="27"/>
      <c r="K6" s="27">
        <v>0</v>
      </c>
      <c r="L6" s="27"/>
      <c r="M6" s="27">
        <v>2251010419</v>
      </c>
      <c r="N6" s="27"/>
      <c r="O6" s="27">
        <v>17108778079</v>
      </c>
      <c r="P6" s="27"/>
      <c r="Q6" s="27">
        <v>0</v>
      </c>
      <c r="R6" s="27"/>
      <c r="S6" s="27">
        <v>17108778079</v>
      </c>
      <c r="U6" s="27"/>
    </row>
    <row r="7" spans="1:22" ht="18" customHeight="1" x14ac:dyDescent="0.25">
      <c r="A7" s="25" t="s">
        <v>42</v>
      </c>
      <c r="C7" s="25" t="s">
        <v>222</v>
      </c>
      <c r="E7" s="25" t="s">
        <v>44</v>
      </c>
      <c r="G7" s="27">
        <v>16</v>
      </c>
      <c r="H7" s="27"/>
      <c r="I7" s="27">
        <v>5498886184</v>
      </c>
      <c r="J7" s="27"/>
      <c r="K7" s="27">
        <v>0</v>
      </c>
      <c r="L7" s="27"/>
      <c r="M7" s="27">
        <v>5498886184</v>
      </c>
      <c r="N7" s="27"/>
      <c r="O7" s="27">
        <v>37873116042</v>
      </c>
      <c r="P7" s="27"/>
      <c r="Q7" s="27">
        <v>0</v>
      </c>
      <c r="R7" s="27"/>
      <c r="S7" s="27">
        <v>37873116042</v>
      </c>
      <c r="U7" s="27"/>
    </row>
    <row r="8" spans="1:22" ht="18" customHeight="1" x14ac:dyDescent="0.25">
      <c r="A8" s="25" t="s">
        <v>39</v>
      </c>
      <c r="C8" s="25" t="s">
        <v>222</v>
      </c>
      <c r="E8" s="25" t="s">
        <v>41</v>
      </c>
      <c r="G8" s="27">
        <v>16</v>
      </c>
      <c r="H8" s="27"/>
      <c r="I8" s="27">
        <v>12292074045</v>
      </c>
      <c r="J8" s="27"/>
      <c r="K8" s="27">
        <v>0</v>
      </c>
      <c r="L8" s="27"/>
      <c r="M8" s="27">
        <v>12292074045</v>
      </c>
      <c r="N8" s="27"/>
      <c r="O8" s="27">
        <v>61241278541</v>
      </c>
      <c r="P8" s="27"/>
      <c r="Q8" s="27">
        <v>0</v>
      </c>
      <c r="R8" s="27"/>
      <c r="S8" s="27">
        <v>61241278541</v>
      </c>
      <c r="U8" s="27"/>
    </row>
    <row r="9" spans="1:22" ht="18" customHeight="1" x14ac:dyDescent="0.25">
      <c r="A9" s="25" t="s">
        <v>115</v>
      </c>
      <c r="C9" s="25" t="s">
        <v>222</v>
      </c>
      <c r="E9" s="25" t="s">
        <v>116</v>
      </c>
      <c r="G9" s="27">
        <v>16</v>
      </c>
      <c r="H9" s="27"/>
      <c r="I9" s="27">
        <v>0</v>
      </c>
      <c r="J9" s="27"/>
      <c r="K9" s="27">
        <v>0</v>
      </c>
      <c r="L9" s="27"/>
      <c r="M9" s="27">
        <v>0</v>
      </c>
      <c r="N9" s="27"/>
      <c r="O9" s="27">
        <v>1415354753</v>
      </c>
      <c r="P9" s="27"/>
      <c r="Q9" s="27">
        <v>0</v>
      </c>
      <c r="R9" s="27"/>
      <c r="S9" s="27">
        <v>1415354753</v>
      </c>
      <c r="U9" s="27"/>
    </row>
    <row r="10" spans="1:22" ht="18" customHeight="1" x14ac:dyDescent="0.15">
      <c r="A10" s="25" t="s">
        <v>117</v>
      </c>
      <c r="C10" s="25" t="s">
        <v>222</v>
      </c>
      <c r="E10" s="25" t="s">
        <v>47</v>
      </c>
      <c r="G10" s="27">
        <v>19</v>
      </c>
      <c r="H10" s="27"/>
      <c r="I10" s="27">
        <v>0</v>
      </c>
      <c r="J10" s="27"/>
      <c r="K10" s="27">
        <v>0</v>
      </c>
      <c r="L10" s="27"/>
      <c r="M10" s="27">
        <v>0</v>
      </c>
      <c r="N10" s="27"/>
      <c r="O10" s="27">
        <v>778789796</v>
      </c>
      <c r="P10" s="27"/>
      <c r="Q10" s="27">
        <v>0</v>
      </c>
      <c r="R10" s="27"/>
      <c r="S10" s="27">
        <v>778789796</v>
      </c>
      <c r="U10" s="85"/>
    </row>
    <row r="11" spans="1:22" ht="18" customHeight="1" x14ac:dyDescent="0.25">
      <c r="A11" s="25" t="s">
        <v>45</v>
      </c>
      <c r="C11" s="25" t="s">
        <v>222</v>
      </c>
      <c r="E11" s="25" t="s">
        <v>47</v>
      </c>
      <c r="G11" s="27">
        <v>19</v>
      </c>
      <c r="H11" s="27"/>
      <c r="I11" s="27">
        <v>11948861719</v>
      </c>
      <c r="J11" s="27"/>
      <c r="K11" s="27">
        <v>0</v>
      </c>
      <c r="L11" s="27"/>
      <c r="M11" s="27">
        <v>11948861719</v>
      </c>
      <c r="N11" s="27"/>
      <c r="O11" s="27">
        <v>87310185313</v>
      </c>
      <c r="P11" s="27"/>
      <c r="Q11" s="27">
        <v>0</v>
      </c>
      <c r="R11" s="27"/>
      <c r="S11" s="27">
        <v>87310185313</v>
      </c>
      <c r="U11" s="27"/>
    </row>
    <row r="12" spans="1:22" ht="18" customHeight="1" x14ac:dyDescent="0.25">
      <c r="A12" s="25" t="s">
        <v>48</v>
      </c>
      <c r="C12" s="25" t="s">
        <v>222</v>
      </c>
      <c r="E12" s="25" t="s">
        <v>50</v>
      </c>
      <c r="G12" s="27">
        <v>17</v>
      </c>
      <c r="H12" s="27"/>
      <c r="I12" s="27">
        <v>7182293211</v>
      </c>
      <c r="J12" s="27"/>
      <c r="K12" s="27">
        <v>0</v>
      </c>
      <c r="L12" s="27"/>
      <c r="M12" s="27">
        <v>7182293211</v>
      </c>
      <c r="N12" s="27"/>
      <c r="O12" s="27">
        <v>7638527959</v>
      </c>
      <c r="P12" s="27"/>
      <c r="Q12" s="27">
        <v>0</v>
      </c>
      <c r="R12" s="27"/>
      <c r="S12" s="27">
        <v>7638527959</v>
      </c>
      <c r="U12" s="27"/>
    </row>
    <row r="13" spans="1:22" ht="18" customHeight="1" x14ac:dyDescent="0.25">
      <c r="A13" s="25" t="s">
        <v>36</v>
      </c>
      <c r="C13" s="25" t="s">
        <v>222</v>
      </c>
      <c r="E13" s="25" t="s">
        <v>38</v>
      </c>
      <c r="G13" s="27">
        <v>20</v>
      </c>
      <c r="H13" s="27"/>
      <c r="I13" s="27">
        <v>39533037</v>
      </c>
      <c r="J13" s="27"/>
      <c r="K13" s="27">
        <v>0</v>
      </c>
      <c r="L13" s="27"/>
      <c r="M13" s="27">
        <v>39533037</v>
      </c>
      <c r="N13" s="27"/>
      <c r="O13" s="27">
        <v>299683418</v>
      </c>
      <c r="P13" s="27"/>
      <c r="Q13" s="27">
        <v>0</v>
      </c>
      <c r="R13" s="27"/>
      <c r="S13" s="27">
        <v>299683418</v>
      </c>
      <c r="U13" s="27"/>
    </row>
    <row r="14" spans="1:22" ht="18" customHeight="1" x14ac:dyDescent="0.25">
      <c r="A14" s="25" t="s">
        <v>118</v>
      </c>
      <c r="C14" s="25" t="s">
        <v>222</v>
      </c>
      <c r="E14" s="25" t="s">
        <v>119</v>
      </c>
      <c r="G14" s="27">
        <v>21</v>
      </c>
      <c r="H14" s="27"/>
      <c r="I14" s="27">
        <v>0</v>
      </c>
      <c r="J14" s="27"/>
      <c r="K14" s="27">
        <v>0</v>
      </c>
      <c r="L14" s="27"/>
      <c r="M14" s="27">
        <v>0</v>
      </c>
      <c r="N14" s="27"/>
      <c r="O14" s="27">
        <v>10484330934</v>
      </c>
      <c r="P14" s="27"/>
      <c r="Q14" s="27">
        <v>0</v>
      </c>
      <c r="R14" s="27"/>
      <c r="S14" s="27">
        <v>10484330934</v>
      </c>
      <c r="U14" s="27"/>
      <c r="V14" s="28"/>
    </row>
    <row r="15" spans="1:22" ht="18" customHeight="1" x14ac:dyDescent="0.25">
      <c r="A15" s="25" t="s">
        <v>65</v>
      </c>
      <c r="C15" s="28">
        <v>1</v>
      </c>
      <c r="E15" s="25" t="s">
        <v>222</v>
      </c>
      <c r="G15" s="27">
        <v>0</v>
      </c>
      <c r="H15" s="27"/>
      <c r="I15" s="27">
        <v>0</v>
      </c>
      <c r="J15" s="27"/>
      <c r="K15" s="27">
        <v>0</v>
      </c>
      <c r="L15" s="27"/>
      <c r="M15" s="27">
        <v>0</v>
      </c>
      <c r="N15" s="27"/>
      <c r="O15" s="27">
        <v>3397284931</v>
      </c>
      <c r="P15" s="27"/>
      <c r="Q15" s="27">
        <v>0</v>
      </c>
      <c r="R15" s="27"/>
      <c r="S15" s="27">
        <v>3397284931</v>
      </c>
      <c r="U15" s="27"/>
      <c r="V15" s="27"/>
    </row>
    <row r="16" spans="1:22" ht="18" customHeight="1" x14ac:dyDescent="0.25">
      <c r="A16" s="25" t="s">
        <v>120</v>
      </c>
      <c r="C16" s="28">
        <v>1</v>
      </c>
      <c r="E16" s="25" t="s">
        <v>222</v>
      </c>
      <c r="G16" s="27">
        <v>0</v>
      </c>
      <c r="H16" s="27"/>
      <c r="I16" s="27">
        <v>0</v>
      </c>
      <c r="J16" s="27"/>
      <c r="K16" s="27">
        <v>0</v>
      </c>
      <c r="L16" s="27"/>
      <c r="M16" s="27">
        <v>0</v>
      </c>
      <c r="N16" s="27"/>
      <c r="O16" s="27">
        <v>2144477</v>
      </c>
      <c r="P16" s="27"/>
      <c r="Q16" s="27">
        <v>0</v>
      </c>
      <c r="R16" s="27"/>
      <c r="S16" s="27">
        <v>2144477</v>
      </c>
      <c r="U16" s="27"/>
    </row>
    <row r="17" spans="1:21" ht="18" customHeight="1" x14ac:dyDescent="0.25">
      <c r="A17" s="25" t="s">
        <v>121</v>
      </c>
      <c r="C17" s="28">
        <v>1</v>
      </c>
      <c r="E17" s="25" t="s">
        <v>222</v>
      </c>
      <c r="G17" s="27">
        <v>20</v>
      </c>
      <c r="H17" s="27"/>
      <c r="I17" s="27">
        <v>0</v>
      </c>
      <c r="J17" s="27"/>
      <c r="K17" s="27">
        <v>0</v>
      </c>
      <c r="L17" s="27"/>
      <c r="M17" s="27">
        <v>0</v>
      </c>
      <c r="N17" s="27"/>
      <c r="O17" s="27">
        <v>75068</v>
      </c>
      <c r="P17" s="27"/>
      <c r="Q17" s="27">
        <v>0</v>
      </c>
      <c r="R17" s="27"/>
      <c r="S17" s="27">
        <v>75068</v>
      </c>
      <c r="U17" s="27"/>
    </row>
    <row r="18" spans="1:21" ht="18" customHeight="1" x14ac:dyDescent="0.25">
      <c r="A18" s="25" t="s">
        <v>72</v>
      </c>
      <c r="C18" s="28">
        <v>31</v>
      </c>
      <c r="E18" s="25" t="s">
        <v>222</v>
      </c>
      <c r="G18" s="27">
        <v>0</v>
      </c>
      <c r="H18" s="27"/>
      <c r="I18" s="27">
        <v>8470</v>
      </c>
      <c r="J18" s="27"/>
      <c r="K18" s="27">
        <v>0</v>
      </c>
      <c r="L18" s="27"/>
      <c r="M18" s="27">
        <v>8470</v>
      </c>
      <c r="N18" s="27"/>
      <c r="O18" s="27">
        <v>757001270</v>
      </c>
      <c r="P18" s="27"/>
      <c r="Q18" s="27">
        <v>0</v>
      </c>
      <c r="R18" s="27"/>
      <c r="S18" s="27">
        <v>757001270</v>
      </c>
      <c r="U18" s="27"/>
    </row>
    <row r="19" spans="1:21" ht="18" customHeight="1" x14ac:dyDescent="0.25">
      <c r="A19" s="25" t="s">
        <v>75</v>
      </c>
      <c r="C19" s="28">
        <v>31</v>
      </c>
      <c r="E19" s="25" t="s">
        <v>222</v>
      </c>
      <c r="G19" s="27">
        <v>10</v>
      </c>
      <c r="H19" s="27"/>
      <c r="I19" s="27">
        <v>2007267</v>
      </c>
      <c r="J19" s="27"/>
      <c r="K19" s="27">
        <v>0</v>
      </c>
      <c r="L19" s="27"/>
      <c r="M19" s="27">
        <v>2007267</v>
      </c>
      <c r="N19" s="27"/>
      <c r="O19" s="27">
        <v>51257274</v>
      </c>
      <c r="P19" s="27"/>
      <c r="Q19" s="27">
        <v>0</v>
      </c>
      <c r="R19" s="27"/>
      <c r="S19" s="27">
        <v>51257274</v>
      </c>
      <c r="U19" s="27"/>
    </row>
    <row r="20" spans="1:21" ht="18" customHeight="1" x14ac:dyDescent="0.25">
      <c r="A20" s="25" t="s">
        <v>75</v>
      </c>
      <c r="C20" s="28">
        <v>31</v>
      </c>
      <c r="E20" s="25" t="s">
        <v>222</v>
      </c>
      <c r="G20" s="27">
        <v>23.5</v>
      </c>
      <c r="H20" s="27"/>
      <c r="I20" s="27">
        <v>1791393435</v>
      </c>
      <c r="J20" s="27"/>
      <c r="K20" s="27">
        <v>0</v>
      </c>
      <c r="L20" s="27"/>
      <c r="M20" s="27">
        <v>1791393435</v>
      </c>
      <c r="N20" s="27"/>
      <c r="O20" s="27">
        <v>12429563155</v>
      </c>
      <c r="P20" s="27"/>
      <c r="Q20" s="27">
        <v>0</v>
      </c>
      <c r="R20" s="27"/>
      <c r="S20" s="27">
        <v>12429563155</v>
      </c>
      <c r="U20" s="27"/>
    </row>
    <row r="21" spans="1:21" ht="18" customHeight="1" x14ac:dyDescent="0.25">
      <c r="A21" s="25" t="s">
        <v>80</v>
      </c>
      <c r="C21" s="28">
        <v>20</v>
      </c>
      <c r="E21" s="25" t="s">
        <v>222</v>
      </c>
      <c r="G21" s="27">
        <v>20</v>
      </c>
      <c r="H21" s="27"/>
      <c r="I21" s="27">
        <v>0</v>
      </c>
      <c r="J21" s="27"/>
      <c r="K21" s="27">
        <v>0</v>
      </c>
      <c r="L21" s="27"/>
      <c r="M21" s="27">
        <v>0</v>
      </c>
      <c r="N21" s="27"/>
      <c r="O21" s="27">
        <v>10587849385</v>
      </c>
      <c r="P21" s="27"/>
      <c r="Q21" s="27">
        <v>17136329</v>
      </c>
      <c r="R21" s="27"/>
      <c r="S21" s="27">
        <v>10570713056</v>
      </c>
      <c r="U21" s="27"/>
    </row>
    <row r="22" spans="1:21" ht="18" customHeight="1" x14ac:dyDescent="0.15">
      <c r="A22" s="25" t="s">
        <v>80</v>
      </c>
      <c r="C22" s="28">
        <v>20</v>
      </c>
      <c r="E22" s="25" t="s">
        <v>222</v>
      </c>
      <c r="G22" s="27">
        <v>0</v>
      </c>
      <c r="H22" s="27"/>
      <c r="I22" s="27">
        <v>8493</v>
      </c>
      <c r="J22" s="27"/>
      <c r="K22" s="27">
        <v>0</v>
      </c>
      <c r="L22" s="27"/>
      <c r="M22" s="27">
        <v>8493</v>
      </c>
      <c r="N22" s="27"/>
      <c r="O22" s="27">
        <v>52352</v>
      </c>
      <c r="P22" s="27"/>
      <c r="Q22" s="27">
        <v>0</v>
      </c>
      <c r="R22" s="27"/>
      <c r="S22" s="27">
        <v>52352</v>
      </c>
      <c r="U22" s="84"/>
    </row>
    <row r="23" spans="1:21" ht="18" customHeight="1" x14ac:dyDescent="0.25">
      <c r="A23" s="25" t="s">
        <v>80</v>
      </c>
      <c r="C23" s="28">
        <v>2</v>
      </c>
      <c r="E23" s="25" t="s">
        <v>222</v>
      </c>
      <c r="G23" s="27">
        <v>20</v>
      </c>
      <c r="H23" s="27"/>
      <c r="I23" s="27">
        <v>0</v>
      </c>
      <c r="J23" s="27"/>
      <c r="K23" s="27">
        <v>0</v>
      </c>
      <c r="L23" s="27"/>
      <c r="M23" s="27">
        <v>0</v>
      </c>
      <c r="N23" s="27"/>
      <c r="O23" s="27">
        <v>15130378282</v>
      </c>
      <c r="P23" s="27"/>
      <c r="Q23" s="27">
        <v>2930156</v>
      </c>
      <c r="R23" s="27"/>
      <c r="S23" s="27">
        <v>15127448126</v>
      </c>
      <c r="U23" s="27"/>
    </row>
    <row r="24" spans="1:21" ht="18" customHeight="1" x14ac:dyDescent="0.25">
      <c r="A24" s="25" t="s">
        <v>80</v>
      </c>
      <c r="C24" s="28">
        <v>5</v>
      </c>
      <c r="E24" s="25" t="s">
        <v>222</v>
      </c>
      <c r="G24" s="27">
        <v>20</v>
      </c>
      <c r="H24" s="27"/>
      <c r="I24" s="27">
        <v>0</v>
      </c>
      <c r="J24" s="27"/>
      <c r="K24" s="27">
        <v>0</v>
      </c>
      <c r="L24" s="27"/>
      <c r="M24" s="27">
        <v>0</v>
      </c>
      <c r="N24" s="27"/>
      <c r="O24" s="27">
        <v>6255348420</v>
      </c>
      <c r="P24" s="27"/>
      <c r="Q24" s="27">
        <v>7937012</v>
      </c>
      <c r="R24" s="27"/>
      <c r="S24" s="27">
        <v>6247411408</v>
      </c>
      <c r="U24" s="27"/>
    </row>
    <row r="25" spans="1:21" ht="18" customHeight="1" x14ac:dyDescent="0.25">
      <c r="A25" s="25" t="s">
        <v>83</v>
      </c>
      <c r="C25" s="28">
        <v>6</v>
      </c>
      <c r="E25" s="25" t="s">
        <v>222</v>
      </c>
      <c r="G25" s="27">
        <v>22</v>
      </c>
      <c r="H25" s="27"/>
      <c r="I25" s="27">
        <v>7249180312</v>
      </c>
      <c r="J25" s="27"/>
      <c r="K25" s="27">
        <v>26050631</v>
      </c>
      <c r="L25" s="27"/>
      <c r="M25" s="27">
        <v>7223129681</v>
      </c>
      <c r="N25" s="27"/>
      <c r="O25" s="27">
        <v>80859823003</v>
      </c>
      <c r="P25" s="27"/>
      <c r="Q25" s="27">
        <v>55463597</v>
      </c>
      <c r="R25" s="27"/>
      <c r="S25" s="27">
        <v>80804359406</v>
      </c>
      <c r="U25" s="27"/>
    </row>
    <row r="26" spans="1:21" ht="18" customHeight="1" x14ac:dyDescent="0.25">
      <c r="A26" s="25" t="s">
        <v>86</v>
      </c>
      <c r="C26" s="28">
        <v>6</v>
      </c>
      <c r="E26" s="25" t="s">
        <v>222</v>
      </c>
      <c r="G26" s="27">
        <v>22</v>
      </c>
      <c r="H26" s="27"/>
      <c r="I26" s="27">
        <v>7453551898</v>
      </c>
      <c r="J26" s="27"/>
      <c r="K26" s="27">
        <v>-73384</v>
      </c>
      <c r="L26" s="27"/>
      <c r="M26" s="27">
        <v>7453625282</v>
      </c>
      <c r="N26" s="27"/>
      <c r="O26" s="27">
        <v>66419175510</v>
      </c>
      <c r="P26" s="27"/>
      <c r="Q26" s="27">
        <v>43228406</v>
      </c>
      <c r="R26" s="27"/>
      <c r="S26" s="27">
        <v>66375947104</v>
      </c>
      <c r="U26" s="27"/>
    </row>
    <row r="27" spans="1:21" ht="18" customHeight="1" x14ac:dyDescent="0.25">
      <c r="A27" s="25" t="s">
        <v>86</v>
      </c>
      <c r="C27" s="28">
        <v>17</v>
      </c>
      <c r="E27" s="25" t="s">
        <v>222</v>
      </c>
      <c r="G27" s="27">
        <v>0</v>
      </c>
      <c r="H27" s="27"/>
      <c r="I27" s="27">
        <v>8493</v>
      </c>
      <c r="J27" s="27"/>
      <c r="K27" s="27">
        <v>0</v>
      </c>
      <c r="L27" s="27"/>
      <c r="M27" s="27">
        <v>8493</v>
      </c>
      <c r="N27" s="27"/>
      <c r="O27" s="27">
        <v>1800587022</v>
      </c>
      <c r="P27" s="27"/>
      <c r="Q27" s="27">
        <v>0</v>
      </c>
      <c r="R27" s="27"/>
      <c r="S27" s="27">
        <v>1800587022</v>
      </c>
      <c r="U27" s="27"/>
    </row>
    <row r="28" spans="1:21" ht="18" customHeight="1" x14ac:dyDescent="0.25">
      <c r="A28" s="25" t="s">
        <v>83</v>
      </c>
      <c r="C28" s="28">
        <v>6</v>
      </c>
      <c r="E28" s="25" t="s">
        <v>222</v>
      </c>
      <c r="G28" s="27">
        <v>0</v>
      </c>
      <c r="H28" s="27"/>
      <c r="I28" s="27">
        <v>6794529042</v>
      </c>
      <c r="J28" s="27"/>
      <c r="K28" s="27">
        <v>0</v>
      </c>
      <c r="L28" s="27"/>
      <c r="M28" s="27">
        <v>6794529042</v>
      </c>
      <c r="N28" s="27"/>
      <c r="O28" s="27">
        <v>9050367068</v>
      </c>
      <c r="P28" s="27"/>
      <c r="Q28" s="27">
        <v>0</v>
      </c>
      <c r="R28" s="27"/>
      <c r="S28" s="27">
        <v>9050367068</v>
      </c>
      <c r="U28" s="27"/>
    </row>
    <row r="29" spans="1:21" ht="18" customHeight="1" x14ac:dyDescent="0.25">
      <c r="A29" s="25" t="s">
        <v>122</v>
      </c>
      <c r="C29" s="28">
        <v>6</v>
      </c>
      <c r="E29" s="25" t="s">
        <v>222</v>
      </c>
      <c r="G29" s="27">
        <v>21</v>
      </c>
      <c r="H29" s="27"/>
      <c r="I29" s="27">
        <v>0</v>
      </c>
      <c r="J29" s="27"/>
      <c r="K29" s="27">
        <v>0</v>
      </c>
      <c r="L29" s="27"/>
      <c r="M29" s="27">
        <v>0</v>
      </c>
      <c r="N29" s="27"/>
      <c r="O29" s="27">
        <v>414246560</v>
      </c>
      <c r="P29" s="27"/>
      <c r="Q29" s="27">
        <v>98250</v>
      </c>
      <c r="R29" s="27"/>
      <c r="S29" s="27">
        <v>414148310</v>
      </c>
      <c r="U29" s="27"/>
    </row>
    <row r="30" spans="1:21" ht="18" customHeight="1" x14ac:dyDescent="0.25">
      <c r="A30" s="25" t="s">
        <v>92</v>
      </c>
      <c r="C30" s="28">
        <v>14</v>
      </c>
      <c r="E30" s="25" t="s">
        <v>222</v>
      </c>
      <c r="G30" s="27">
        <v>20</v>
      </c>
      <c r="H30" s="27"/>
      <c r="I30" s="27">
        <v>3213114735</v>
      </c>
      <c r="J30" s="27"/>
      <c r="K30" s="27">
        <v>-3977333</v>
      </c>
      <c r="L30" s="27"/>
      <c r="M30" s="27">
        <v>3217092068</v>
      </c>
      <c r="N30" s="27"/>
      <c r="O30" s="27">
        <v>23332584679</v>
      </c>
      <c r="P30" s="27"/>
      <c r="Q30" s="27">
        <v>46434950</v>
      </c>
      <c r="R30" s="27"/>
      <c r="S30" s="27">
        <v>23286149729</v>
      </c>
      <c r="U30" s="27"/>
    </row>
    <row r="31" spans="1:21" ht="18" customHeight="1" x14ac:dyDescent="0.25">
      <c r="A31" s="25" t="s">
        <v>72</v>
      </c>
      <c r="C31" s="28">
        <v>16</v>
      </c>
      <c r="E31" s="25" t="s">
        <v>222</v>
      </c>
      <c r="G31" s="27">
        <v>20</v>
      </c>
      <c r="H31" s="27"/>
      <c r="I31" s="27">
        <v>897814188</v>
      </c>
      <c r="J31" s="27"/>
      <c r="K31" s="27">
        <v>-2334511</v>
      </c>
      <c r="L31" s="27"/>
      <c r="M31" s="27">
        <v>900148699</v>
      </c>
      <c r="N31" s="27"/>
      <c r="O31" s="27">
        <v>7361920668</v>
      </c>
      <c r="P31" s="27"/>
      <c r="Q31" s="27">
        <v>6489</v>
      </c>
      <c r="R31" s="27"/>
      <c r="S31" s="27">
        <v>7361914179</v>
      </c>
      <c r="U31" s="27"/>
    </row>
    <row r="32" spans="1:21" ht="18" customHeight="1" x14ac:dyDescent="0.25">
      <c r="A32" s="25" t="s">
        <v>123</v>
      </c>
      <c r="C32" s="28">
        <v>8</v>
      </c>
      <c r="E32" s="25" t="s">
        <v>222</v>
      </c>
      <c r="G32" s="27">
        <v>20</v>
      </c>
      <c r="H32" s="27"/>
      <c r="I32" s="27">
        <v>0</v>
      </c>
      <c r="J32" s="27"/>
      <c r="K32" s="27">
        <v>0</v>
      </c>
      <c r="L32" s="27"/>
      <c r="M32" s="27">
        <v>0</v>
      </c>
      <c r="N32" s="27"/>
      <c r="O32" s="27">
        <v>1205479457</v>
      </c>
      <c r="P32" s="27"/>
      <c r="Q32" s="27">
        <v>0</v>
      </c>
      <c r="R32" s="27"/>
      <c r="S32" s="27">
        <v>1205479457</v>
      </c>
      <c r="U32" s="27"/>
    </row>
    <row r="33" spans="1:21" ht="18" customHeight="1" x14ac:dyDescent="0.25">
      <c r="A33" s="25" t="s">
        <v>80</v>
      </c>
      <c r="C33" s="28">
        <v>31</v>
      </c>
      <c r="E33" s="25" t="s">
        <v>222</v>
      </c>
      <c r="G33" s="27">
        <v>20</v>
      </c>
      <c r="H33" s="27"/>
      <c r="I33" s="27">
        <v>7849247784</v>
      </c>
      <c r="J33" s="27"/>
      <c r="K33" s="27">
        <v>0</v>
      </c>
      <c r="L33" s="27"/>
      <c r="M33" s="27">
        <v>7849247784</v>
      </c>
      <c r="N33" s="27"/>
      <c r="O33" s="27">
        <v>37866734032</v>
      </c>
      <c r="P33" s="27"/>
      <c r="Q33" s="27">
        <v>0</v>
      </c>
      <c r="R33" s="27"/>
      <c r="S33" s="27">
        <v>37866734032</v>
      </c>
      <c r="U33" s="27"/>
    </row>
    <row r="34" spans="1:21" ht="18" customHeight="1" x14ac:dyDescent="0.25">
      <c r="A34" s="25" t="s">
        <v>80</v>
      </c>
      <c r="C34" s="28">
        <v>31</v>
      </c>
      <c r="E34" s="25" t="s">
        <v>222</v>
      </c>
      <c r="G34" s="27">
        <v>20</v>
      </c>
      <c r="H34" s="27"/>
      <c r="I34" s="27">
        <v>5481757630</v>
      </c>
      <c r="J34" s="27"/>
      <c r="K34" s="27">
        <v>0</v>
      </c>
      <c r="L34" s="27"/>
      <c r="M34" s="27">
        <v>5481757630</v>
      </c>
      <c r="N34" s="27"/>
      <c r="O34" s="27">
        <v>26487222098</v>
      </c>
      <c r="P34" s="27"/>
      <c r="Q34" s="27">
        <v>0</v>
      </c>
      <c r="R34" s="27"/>
      <c r="S34" s="27">
        <v>26487222098</v>
      </c>
      <c r="U34" s="27"/>
    </row>
    <row r="35" spans="1:21" ht="18" customHeight="1" x14ac:dyDescent="0.25">
      <c r="A35" s="25" t="s">
        <v>103</v>
      </c>
      <c r="C35" s="28">
        <v>31</v>
      </c>
      <c r="E35" s="25" t="s">
        <v>222</v>
      </c>
      <c r="G35" s="27">
        <v>20</v>
      </c>
      <c r="H35" s="27"/>
      <c r="I35" s="27">
        <v>692304848</v>
      </c>
      <c r="J35" s="27"/>
      <c r="K35" s="27">
        <v>0</v>
      </c>
      <c r="L35" s="27"/>
      <c r="M35" s="27">
        <v>692304848</v>
      </c>
      <c r="N35" s="27"/>
      <c r="O35" s="27">
        <v>6998315740</v>
      </c>
      <c r="P35" s="27"/>
      <c r="Q35" s="27">
        <v>0</v>
      </c>
      <c r="R35" s="27"/>
      <c r="S35" s="27">
        <v>6998315740</v>
      </c>
      <c r="U35" s="27"/>
    </row>
    <row r="36" spans="1:21" ht="18" customHeight="1" x14ac:dyDescent="0.25">
      <c r="A36" s="30" t="s">
        <v>123</v>
      </c>
      <c r="C36" s="29">
        <v>2</v>
      </c>
      <c r="E36" s="30" t="s">
        <v>222</v>
      </c>
      <c r="G36" s="31">
        <v>18</v>
      </c>
      <c r="H36" s="27"/>
      <c r="I36" s="31">
        <v>5704918019</v>
      </c>
      <c r="J36" s="27"/>
      <c r="K36" s="31">
        <v>5605881</v>
      </c>
      <c r="L36" s="27"/>
      <c r="M36" s="31">
        <v>5699312138</v>
      </c>
      <c r="N36" s="27"/>
      <c r="O36" s="31">
        <v>5704918019</v>
      </c>
      <c r="P36" s="27"/>
      <c r="Q36" s="31">
        <v>5605881</v>
      </c>
      <c r="R36" s="27"/>
      <c r="S36" s="31">
        <v>5699312138</v>
      </c>
      <c r="U36" s="27"/>
    </row>
    <row r="37" spans="1:21" ht="18" customHeight="1" x14ac:dyDescent="0.25">
      <c r="A37" s="26" t="s">
        <v>152</v>
      </c>
      <c r="I37" s="32">
        <f>SUM(I6:I36)</f>
        <v>86342503229</v>
      </c>
      <c r="K37" s="32">
        <f>SUM(K6:K36)</f>
        <v>25271284</v>
      </c>
      <c r="M37" s="32">
        <f>SUM(M6:M36)</f>
        <v>86317231945</v>
      </c>
      <c r="O37" s="32">
        <f>SUM(O6:O36)</f>
        <v>540262373305</v>
      </c>
      <c r="Q37" s="32">
        <f>SUM(Q6:Q36)</f>
        <v>178841070</v>
      </c>
      <c r="S37" s="32">
        <f>SUM(S6:S36)</f>
        <v>540083532235</v>
      </c>
    </row>
    <row r="38" spans="1:21" ht="18" customHeight="1" x14ac:dyDescent="0.25">
      <c r="I38" s="28"/>
      <c r="O38" s="28"/>
      <c r="Q38" s="28"/>
      <c r="S38" s="27"/>
    </row>
    <row r="39" spans="1:21" ht="18" customHeight="1" x14ac:dyDescent="0.25">
      <c r="I39" s="27"/>
      <c r="O39" s="27"/>
    </row>
  </sheetData>
  <sheetProtection algorithmName="SHA-512" hashValue="UMVPraK6oXV3x1/OLc79XRcTl34/REoaaILVFb7p5RfWe+cxDbZiv1zyip3+7w363MpZIDY666Q5NRD55MdEeA==" saltValue="P+jTe/Bhj0KCYU+tNpPUGw==" spinCount="100000" sheet="1" objects="1" scenarios="1" selectLockedCells="1" autoFilter="0" selectUnlockedCells="1"/>
  <mergeCells count="16">
    <mergeCell ref="A3:S3"/>
    <mergeCell ref="A2:S2"/>
    <mergeCell ref="A1:S1"/>
    <mergeCell ref="Q5"/>
    <mergeCell ref="S5"/>
    <mergeCell ref="O4:S4"/>
    <mergeCell ref="I5"/>
    <mergeCell ref="K5"/>
    <mergeCell ref="M5"/>
    <mergeCell ref="I4:M4"/>
    <mergeCell ref="O5"/>
    <mergeCell ref="A5"/>
    <mergeCell ref="C5"/>
    <mergeCell ref="E5"/>
    <mergeCell ref="G5"/>
    <mergeCell ref="A4:G4"/>
  </mergeCells>
  <printOptions horizontalCentered="1"/>
  <pageMargins left="0" right="0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rightToLeft="1" view="pageBreakPreview" zoomScale="60" zoomScaleNormal="100" workbookViewId="0">
      <selection activeCell="M9" sqref="M9"/>
    </sheetView>
  </sheetViews>
  <sheetFormatPr defaultColWidth="9.140625" defaultRowHeight="18.75" x14ac:dyDescent="0.45"/>
  <cols>
    <col min="1" max="1" width="30.140625" style="1" bestFit="1" customWidth="1"/>
    <col min="2" max="2" width="1" style="1" customWidth="1"/>
    <col min="3" max="3" width="11" style="1" bestFit="1" customWidth="1"/>
    <col min="4" max="4" width="1" style="1" customWidth="1"/>
    <col min="5" max="5" width="16.42578125" style="4" customWidth="1"/>
    <col min="6" max="6" width="1" style="1" customWidth="1"/>
    <col min="7" max="7" width="10.5703125" style="4" customWidth="1"/>
    <col min="8" max="8" width="1" style="1" customWidth="1"/>
    <col min="9" max="9" width="14.85546875" style="4" customWidth="1"/>
    <col min="10" max="10" width="1" style="1" customWidth="1"/>
    <col min="11" max="11" width="13.85546875" style="1" customWidth="1"/>
    <col min="12" max="12" width="1" style="1" customWidth="1"/>
    <col min="13" max="13" width="14.85546875" style="4" customWidth="1"/>
    <col min="14" max="14" width="1" style="1" customWidth="1"/>
    <col min="15" max="15" width="14.85546875" style="4" customWidth="1"/>
    <col min="16" max="16" width="1" style="1" customWidth="1"/>
    <col min="17" max="17" width="16.42578125" style="1" customWidth="1"/>
    <col min="18" max="18" width="1" style="1" customWidth="1"/>
    <col min="19" max="19" width="17.7109375" style="1" customWidth="1"/>
    <col min="20" max="20" width="1" style="1" customWidth="1"/>
    <col min="21" max="21" width="9.140625" style="1" customWidth="1"/>
    <col min="22" max="16384" width="9.140625" style="1"/>
  </cols>
  <sheetData>
    <row r="1" spans="1:21" ht="2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</row>
    <row r="2" spans="1:21" ht="21" x14ac:dyDescent="0.45">
      <c r="A2" s="101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</row>
    <row r="3" spans="1:21" ht="21" x14ac:dyDescent="0.4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</row>
    <row r="5" spans="1:21" ht="21" x14ac:dyDescent="0.45">
      <c r="A5" s="100" t="s">
        <v>3</v>
      </c>
      <c r="C5" s="97" t="s">
        <v>124</v>
      </c>
      <c r="D5" s="97" t="s">
        <v>124</v>
      </c>
      <c r="E5" s="97" t="s">
        <v>124</v>
      </c>
      <c r="F5" s="97" t="s">
        <v>124</v>
      </c>
      <c r="G5" s="97" t="s">
        <v>124</v>
      </c>
      <c r="I5" s="97" t="s">
        <v>107</v>
      </c>
      <c r="J5" s="97" t="s">
        <v>107</v>
      </c>
      <c r="K5" s="97" t="s">
        <v>107</v>
      </c>
      <c r="L5" s="97" t="s">
        <v>107</v>
      </c>
      <c r="M5" s="97" t="s">
        <v>107</v>
      </c>
      <c r="O5" s="97" t="s">
        <v>108</v>
      </c>
      <c r="P5" s="97" t="s">
        <v>108</v>
      </c>
      <c r="Q5" s="97" t="s">
        <v>108</v>
      </c>
      <c r="R5" s="97" t="s">
        <v>108</v>
      </c>
      <c r="S5" s="97" t="s">
        <v>108</v>
      </c>
    </row>
    <row r="6" spans="1:21" ht="42.75" customHeight="1" x14ac:dyDescent="0.45">
      <c r="A6" s="97" t="s">
        <v>3</v>
      </c>
      <c r="C6" s="97" t="s">
        <v>125</v>
      </c>
      <c r="E6" s="99" t="s">
        <v>126</v>
      </c>
      <c r="G6" s="99" t="s">
        <v>127</v>
      </c>
      <c r="I6" s="99" t="s">
        <v>128</v>
      </c>
      <c r="K6" s="97" t="s">
        <v>112</v>
      </c>
      <c r="M6" s="99" t="s">
        <v>129</v>
      </c>
      <c r="O6" s="99" t="s">
        <v>128</v>
      </c>
      <c r="Q6" s="97" t="s">
        <v>112</v>
      </c>
      <c r="S6" s="99" t="s">
        <v>129</v>
      </c>
    </row>
    <row r="7" spans="1:21" ht="21" x14ac:dyDescent="0.55000000000000004">
      <c r="A7" s="2" t="s">
        <v>20</v>
      </c>
      <c r="C7" s="1" t="s">
        <v>130</v>
      </c>
      <c r="E7" s="12">
        <v>10000000</v>
      </c>
      <c r="F7" s="10"/>
      <c r="G7" s="42">
        <v>250</v>
      </c>
      <c r="H7" s="10"/>
      <c r="I7" s="12">
        <v>0</v>
      </c>
      <c r="J7" s="10"/>
      <c r="K7" s="10">
        <v>0</v>
      </c>
      <c r="L7" s="10"/>
      <c r="M7" s="12">
        <v>0</v>
      </c>
      <c r="N7" s="10"/>
      <c r="O7" s="12">
        <v>2500000000</v>
      </c>
      <c r="P7" s="10"/>
      <c r="Q7" s="10">
        <v>-246913580</v>
      </c>
      <c r="R7" s="10"/>
      <c r="S7" s="10">
        <v>2253086420</v>
      </c>
      <c r="U7" s="10"/>
    </row>
    <row r="8" spans="1:21" ht="21" x14ac:dyDescent="0.55000000000000004">
      <c r="A8" s="2" t="s">
        <v>21</v>
      </c>
      <c r="C8" s="1" t="s">
        <v>4</v>
      </c>
      <c r="E8" s="12">
        <v>2000000</v>
      </c>
      <c r="F8" s="10"/>
      <c r="G8" s="42">
        <v>250</v>
      </c>
      <c r="H8" s="10"/>
      <c r="I8" s="12">
        <v>0</v>
      </c>
      <c r="J8" s="10"/>
      <c r="K8" s="10">
        <v>0</v>
      </c>
      <c r="L8" s="10"/>
      <c r="M8" s="12">
        <v>0</v>
      </c>
      <c r="N8" s="10"/>
      <c r="O8" s="12">
        <v>500000000</v>
      </c>
      <c r="P8" s="10"/>
      <c r="Q8" s="10">
        <v>-55149299</v>
      </c>
      <c r="R8" s="10"/>
      <c r="S8" s="10">
        <v>444850701</v>
      </c>
    </row>
    <row r="9" spans="1:21" ht="21" x14ac:dyDescent="0.55000000000000004">
      <c r="A9" s="2" t="s">
        <v>193</v>
      </c>
      <c r="C9" s="1" t="s">
        <v>219</v>
      </c>
      <c r="E9" s="12">
        <v>35000</v>
      </c>
      <c r="F9" s="10"/>
      <c r="G9" s="42">
        <v>630</v>
      </c>
      <c r="H9" s="10"/>
      <c r="I9" s="12">
        <v>22050000</v>
      </c>
      <c r="J9" s="10"/>
      <c r="K9" s="10">
        <v>0</v>
      </c>
      <c r="L9" s="10"/>
      <c r="M9" s="12">
        <v>22050000</v>
      </c>
      <c r="N9" s="10"/>
      <c r="O9" s="12">
        <v>22050000</v>
      </c>
      <c r="P9" s="10"/>
      <c r="Q9" s="10">
        <v>0</v>
      </c>
      <c r="R9" s="10"/>
      <c r="S9" s="10">
        <v>22050000</v>
      </c>
    </row>
    <row r="10" spans="1:21" ht="21" x14ac:dyDescent="0.55000000000000004">
      <c r="A10" s="2" t="s">
        <v>15</v>
      </c>
      <c r="C10" s="1" t="s">
        <v>4</v>
      </c>
      <c r="E10" s="12">
        <v>5000000</v>
      </c>
      <c r="F10" s="10"/>
      <c r="G10" s="42">
        <v>50</v>
      </c>
      <c r="H10" s="10"/>
      <c r="I10" s="12">
        <v>0</v>
      </c>
      <c r="J10" s="10"/>
      <c r="K10" s="10">
        <v>0</v>
      </c>
      <c r="L10" s="10"/>
      <c r="M10" s="12">
        <v>0</v>
      </c>
      <c r="N10" s="10"/>
      <c r="O10" s="12">
        <v>250000000</v>
      </c>
      <c r="P10" s="10"/>
      <c r="Q10" s="10">
        <v>-27574650</v>
      </c>
      <c r="R10" s="10"/>
      <c r="S10" s="10">
        <v>222425350</v>
      </c>
    </row>
    <row r="11" spans="1:21" ht="21" x14ac:dyDescent="0.55000000000000004">
      <c r="A11" s="2" t="s">
        <v>19</v>
      </c>
      <c r="C11" s="1" t="s">
        <v>131</v>
      </c>
      <c r="E11" s="12">
        <v>2000000</v>
      </c>
      <c r="F11" s="10"/>
      <c r="G11" s="42">
        <v>150</v>
      </c>
      <c r="H11" s="10"/>
      <c r="I11" s="12">
        <v>0</v>
      </c>
      <c r="J11" s="10"/>
      <c r="K11" s="10">
        <v>0</v>
      </c>
      <c r="L11" s="10"/>
      <c r="M11" s="12">
        <v>0</v>
      </c>
      <c r="N11" s="10"/>
      <c r="O11" s="12">
        <v>300000000</v>
      </c>
      <c r="P11" s="10"/>
      <c r="Q11" s="10">
        <v>-20127796</v>
      </c>
      <c r="R11" s="10"/>
      <c r="S11" s="10">
        <v>279872204</v>
      </c>
    </row>
    <row r="12" spans="1:21" ht="21" x14ac:dyDescent="0.55000000000000004">
      <c r="A12" s="2" t="s">
        <v>18</v>
      </c>
      <c r="C12" s="1" t="s">
        <v>132</v>
      </c>
      <c r="E12" s="12">
        <v>3000000</v>
      </c>
      <c r="F12" s="10"/>
      <c r="G12" s="42">
        <v>10</v>
      </c>
      <c r="H12" s="10"/>
      <c r="I12" s="12">
        <v>0</v>
      </c>
      <c r="J12" s="10"/>
      <c r="K12" s="10">
        <v>0</v>
      </c>
      <c r="L12" s="10"/>
      <c r="M12" s="12">
        <v>0</v>
      </c>
      <c r="N12" s="10"/>
      <c r="O12" s="12">
        <v>30000000</v>
      </c>
      <c r="P12" s="10"/>
      <c r="Q12" s="10">
        <v>-3502722</v>
      </c>
      <c r="R12" s="10"/>
      <c r="S12" s="10">
        <v>26497278</v>
      </c>
    </row>
    <row r="13" spans="1:21" ht="21" x14ac:dyDescent="0.55000000000000004">
      <c r="A13" s="5" t="s">
        <v>133</v>
      </c>
      <c r="C13" s="7" t="s">
        <v>134</v>
      </c>
      <c r="E13" s="36">
        <v>150000</v>
      </c>
      <c r="F13" s="10"/>
      <c r="G13" s="43">
        <v>1650</v>
      </c>
      <c r="H13" s="10"/>
      <c r="I13" s="36">
        <v>0</v>
      </c>
      <c r="J13" s="10"/>
      <c r="K13" s="11">
        <v>0</v>
      </c>
      <c r="L13" s="10"/>
      <c r="M13" s="36">
        <v>0</v>
      </c>
      <c r="N13" s="10"/>
      <c r="O13" s="36">
        <v>247500000</v>
      </c>
      <c r="P13" s="10"/>
      <c r="Q13" s="11">
        <v>-14069767</v>
      </c>
      <c r="R13" s="10"/>
      <c r="S13" s="11">
        <v>233430233</v>
      </c>
    </row>
    <row r="14" spans="1:21" s="2" customFormat="1" ht="21" x14ac:dyDescent="0.55000000000000004">
      <c r="A14" s="2" t="s">
        <v>152</v>
      </c>
      <c r="E14" s="37"/>
      <c r="F14" s="24"/>
      <c r="G14" s="37"/>
      <c r="H14" s="24"/>
      <c r="I14" s="37">
        <f>SUM(I7:I13)</f>
        <v>22050000</v>
      </c>
      <c r="J14" s="24"/>
      <c r="K14" s="24">
        <f>SUM(K7:K13)</f>
        <v>0</v>
      </c>
      <c r="L14" s="24"/>
      <c r="M14" s="37">
        <f>SUM(M7:M13)</f>
        <v>22050000</v>
      </c>
      <c r="N14" s="24"/>
      <c r="O14" s="37">
        <f>SUM(O7:O13)</f>
        <v>3849550000</v>
      </c>
      <c r="P14" s="24"/>
      <c r="Q14" s="24">
        <f>SUM(Q7:Q13)</f>
        <v>-367337814</v>
      </c>
      <c r="R14" s="24"/>
      <c r="S14" s="24">
        <f>SUM(S7:S13)</f>
        <v>3482212186</v>
      </c>
    </row>
    <row r="15" spans="1:21" x14ac:dyDescent="0.45">
      <c r="O15" s="38"/>
      <c r="Q15" s="3"/>
    </row>
    <row r="16" spans="1:21" x14ac:dyDescent="0.45">
      <c r="O16" s="38"/>
    </row>
  </sheetData>
  <sheetProtection algorithmName="SHA-512" hashValue="Xa60tOj0MZueiAoLqAg+9j/OlE27iuMi58LvC8wqiPBH0KnD+N32iRxxlXMt6kQoSFm44XEVPSqxX0FsrbZixQ==" saltValue="CVY5+z0SVh4KtsvcWe2jYQ==" spinCount="100000" sheet="1" objects="1" scenarios="1" selectLockedCells="1" autoFilter="0" selectUnlockedCells="1"/>
  <mergeCells count="16">
    <mergeCell ref="A3:S3"/>
    <mergeCell ref="A2:S2"/>
    <mergeCell ref="A1:S1"/>
    <mergeCell ref="Q6"/>
    <mergeCell ref="S6"/>
    <mergeCell ref="O5:S5"/>
    <mergeCell ref="I6"/>
    <mergeCell ref="K6"/>
    <mergeCell ref="M6"/>
    <mergeCell ref="I5:M5"/>
    <mergeCell ref="O6"/>
    <mergeCell ref="A5:A6"/>
    <mergeCell ref="C6"/>
    <mergeCell ref="E6"/>
    <mergeCell ref="G6"/>
    <mergeCell ref="C5:G5"/>
  </mergeCells>
  <printOptions horizontalCentered="1"/>
  <pageMargins left="0" right="0" top="0.75" bottom="0.75" header="0.3" footer="0.3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"/>
  <sheetViews>
    <sheetView rightToLeft="1" view="pageBreakPreview" topLeftCell="A34" zoomScale="60" zoomScaleNormal="100" zoomScalePageLayoutView="85" workbookViewId="0">
      <selection activeCell="T27" sqref="T27"/>
    </sheetView>
  </sheetViews>
  <sheetFormatPr defaultColWidth="9.140625" defaultRowHeight="19.5" customHeight="1" x14ac:dyDescent="0.45"/>
  <cols>
    <col min="1" max="1" width="30" style="15" customWidth="1"/>
    <col min="2" max="2" width="1" style="15" customWidth="1"/>
    <col min="3" max="3" width="11.5703125" style="15" bestFit="1" customWidth="1"/>
    <col min="4" max="4" width="1" style="15" customWidth="1"/>
    <col min="5" max="5" width="18.85546875" style="15" bestFit="1" customWidth="1"/>
    <col min="6" max="6" width="1" style="15" customWidth="1"/>
    <col min="7" max="7" width="21.28515625" style="15" bestFit="1" customWidth="1"/>
    <col min="8" max="8" width="1" style="15" customWidth="1"/>
    <col min="9" max="9" width="25.7109375" style="15" customWidth="1"/>
    <col min="10" max="10" width="1" style="15" customWidth="1"/>
    <col min="11" max="11" width="11.5703125" style="15" bestFit="1" customWidth="1"/>
    <col min="12" max="12" width="1" style="15" customWidth="1"/>
    <col min="13" max="13" width="20.7109375" style="15" bestFit="1" customWidth="1"/>
    <col min="14" max="14" width="1" style="15" customWidth="1"/>
    <col min="15" max="15" width="20.28515625" style="15" customWidth="1"/>
    <col min="16" max="16" width="1" style="15" customWidth="1"/>
    <col min="17" max="17" width="25.7109375" style="15" customWidth="1"/>
    <col min="18" max="18" width="1" style="15" customWidth="1"/>
    <col min="19" max="19" width="18.28515625" style="15" bestFit="1" customWidth="1"/>
    <col min="20" max="20" width="18.7109375" style="15" bestFit="1" customWidth="1"/>
    <col min="21" max="21" width="15.85546875" style="15" bestFit="1" customWidth="1"/>
    <col min="22" max="16384" width="9.140625" style="15"/>
  </cols>
  <sheetData>
    <row r="1" spans="1:20" ht="19.5" customHeight="1" x14ac:dyDescent="0.4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20" ht="19.5" customHeight="1" x14ac:dyDescent="0.45">
      <c r="A2" s="94" t="s">
        <v>105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</row>
    <row r="3" spans="1:20" ht="19.5" customHeight="1" x14ac:dyDescent="0.45">
      <c r="A3" s="94" t="s">
        <v>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</row>
    <row r="4" spans="1:20" ht="19.5" customHeight="1" x14ac:dyDescent="0.45">
      <c r="A4" s="92" t="s">
        <v>3</v>
      </c>
      <c r="C4" s="93" t="s">
        <v>107</v>
      </c>
      <c r="D4" s="93" t="s">
        <v>107</v>
      </c>
      <c r="E4" s="93" t="s">
        <v>107</v>
      </c>
      <c r="F4" s="93" t="s">
        <v>107</v>
      </c>
      <c r="G4" s="93" t="s">
        <v>107</v>
      </c>
      <c r="H4" s="93" t="s">
        <v>107</v>
      </c>
      <c r="I4" s="93" t="s">
        <v>107</v>
      </c>
      <c r="K4" s="93" t="s">
        <v>108</v>
      </c>
      <c r="L4" s="93" t="s">
        <v>108</v>
      </c>
      <c r="M4" s="93" t="s">
        <v>108</v>
      </c>
      <c r="N4" s="93" t="s">
        <v>108</v>
      </c>
      <c r="O4" s="93" t="s">
        <v>108</v>
      </c>
      <c r="P4" s="93" t="s">
        <v>108</v>
      </c>
      <c r="Q4" s="93" t="s">
        <v>108</v>
      </c>
    </row>
    <row r="5" spans="1:20" s="61" customFormat="1" ht="36.75" customHeight="1" x14ac:dyDescent="0.45">
      <c r="A5" s="93" t="s">
        <v>3</v>
      </c>
      <c r="C5" s="96" t="s">
        <v>7</v>
      </c>
      <c r="E5" s="96" t="s">
        <v>135</v>
      </c>
      <c r="G5" s="96" t="s">
        <v>136</v>
      </c>
      <c r="I5" s="96" t="s">
        <v>137</v>
      </c>
      <c r="K5" s="96" t="s">
        <v>7</v>
      </c>
      <c r="M5" s="96" t="s">
        <v>135</v>
      </c>
      <c r="O5" s="96" t="s">
        <v>136</v>
      </c>
      <c r="Q5" s="96" t="s">
        <v>137</v>
      </c>
    </row>
    <row r="6" spans="1:20" ht="19.5" customHeight="1" x14ac:dyDescent="0.55000000000000004">
      <c r="A6" s="16" t="s">
        <v>191</v>
      </c>
      <c r="C6" s="14">
        <v>100846</v>
      </c>
      <c r="D6" s="14"/>
      <c r="E6" s="14">
        <v>1686137153</v>
      </c>
      <c r="F6" s="14"/>
      <c r="G6" s="14">
        <v>1902206251</v>
      </c>
      <c r="H6" s="14"/>
      <c r="I6" s="14">
        <v>-216069097</v>
      </c>
      <c r="J6" s="14"/>
      <c r="K6" s="14">
        <v>100846</v>
      </c>
      <c r="L6" s="14"/>
      <c r="M6" s="14">
        <v>1686137153</v>
      </c>
      <c r="N6" s="14"/>
      <c r="O6" s="14">
        <v>1902206251</v>
      </c>
      <c r="P6" s="14"/>
      <c r="Q6" s="14">
        <v>-216069097</v>
      </c>
      <c r="S6" s="19"/>
      <c r="T6" s="14"/>
    </row>
    <row r="7" spans="1:20" ht="19.5" customHeight="1" x14ac:dyDescent="0.55000000000000004">
      <c r="A7" s="16" t="s">
        <v>198</v>
      </c>
      <c r="C7" s="14">
        <v>450000</v>
      </c>
      <c r="D7" s="14"/>
      <c r="E7" s="14">
        <v>2798002237</v>
      </c>
      <c r="F7" s="14"/>
      <c r="G7" s="14">
        <v>3088010543</v>
      </c>
      <c r="H7" s="14"/>
      <c r="I7" s="14">
        <v>-290008305</v>
      </c>
      <c r="J7" s="14"/>
      <c r="K7" s="14">
        <v>450000</v>
      </c>
      <c r="L7" s="14"/>
      <c r="M7" s="14">
        <v>2798002237</v>
      </c>
      <c r="N7" s="14"/>
      <c r="O7" s="14">
        <v>3088010543</v>
      </c>
      <c r="P7" s="14"/>
      <c r="Q7" s="14">
        <v>-290008305</v>
      </c>
      <c r="S7" s="19"/>
      <c r="T7" s="14"/>
    </row>
    <row r="8" spans="1:20" ht="19.5" customHeight="1" x14ac:dyDescent="0.55000000000000004">
      <c r="A8" s="16" t="s">
        <v>193</v>
      </c>
      <c r="C8" s="14">
        <v>85000</v>
      </c>
      <c r="D8" s="14"/>
      <c r="E8" s="14">
        <v>1553004315</v>
      </c>
      <c r="F8" s="14"/>
      <c r="G8" s="14">
        <v>1645857472</v>
      </c>
      <c r="H8" s="14"/>
      <c r="I8" s="14">
        <v>-92853157</v>
      </c>
      <c r="J8" s="14"/>
      <c r="K8" s="14">
        <v>85000</v>
      </c>
      <c r="L8" s="14"/>
      <c r="M8" s="14">
        <v>1553004315</v>
      </c>
      <c r="N8" s="14"/>
      <c r="O8" s="14">
        <v>1645857472</v>
      </c>
      <c r="P8" s="14"/>
      <c r="Q8" s="14">
        <v>-92853157</v>
      </c>
      <c r="S8" s="19"/>
      <c r="T8" s="14"/>
    </row>
    <row r="9" spans="1:20" ht="19.5" customHeight="1" x14ac:dyDescent="0.55000000000000004">
      <c r="A9" s="16" t="s">
        <v>175</v>
      </c>
      <c r="C9" s="14">
        <v>30000</v>
      </c>
      <c r="D9" s="14"/>
      <c r="E9" s="14">
        <v>1801218600</v>
      </c>
      <c r="F9" s="14"/>
      <c r="G9" s="14">
        <v>1929803440</v>
      </c>
      <c r="H9" s="14"/>
      <c r="I9" s="14">
        <v>-128584840</v>
      </c>
      <c r="J9" s="14"/>
      <c r="K9" s="14">
        <v>30000</v>
      </c>
      <c r="L9" s="14"/>
      <c r="M9" s="14">
        <v>1801218600</v>
      </c>
      <c r="N9" s="14"/>
      <c r="O9" s="14">
        <v>1929803440</v>
      </c>
      <c r="P9" s="14"/>
      <c r="Q9" s="14">
        <v>-128584840</v>
      </c>
      <c r="S9" s="19"/>
      <c r="T9" s="14"/>
    </row>
    <row r="10" spans="1:20" ht="19.5" customHeight="1" x14ac:dyDescent="0.55000000000000004">
      <c r="A10" s="16" t="s">
        <v>208</v>
      </c>
      <c r="C10" s="14">
        <v>1362500</v>
      </c>
      <c r="D10" s="14"/>
      <c r="E10" s="14">
        <v>3562053918</v>
      </c>
      <c r="F10" s="14"/>
      <c r="G10" s="14">
        <v>4678011702</v>
      </c>
      <c r="H10" s="14"/>
      <c r="I10" s="14">
        <v>-1115957783</v>
      </c>
      <c r="J10" s="14"/>
      <c r="K10" s="14">
        <v>1362500</v>
      </c>
      <c r="L10" s="14"/>
      <c r="M10" s="14">
        <v>3562053918</v>
      </c>
      <c r="N10" s="14"/>
      <c r="O10" s="14">
        <v>4678011702</v>
      </c>
      <c r="P10" s="14"/>
      <c r="Q10" s="14">
        <v>-1115957783</v>
      </c>
      <c r="S10" s="19"/>
      <c r="T10" s="14"/>
    </row>
    <row r="11" spans="1:20" ht="19.5" customHeight="1" x14ac:dyDescent="0.55000000000000004">
      <c r="A11" s="16" t="s">
        <v>187</v>
      </c>
      <c r="C11" s="14">
        <v>10000</v>
      </c>
      <c r="D11" s="14"/>
      <c r="E11" s="14">
        <v>1160155755</v>
      </c>
      <c r="F11" s="14"/>
      <c r="G11" s="14">
        <v>1204516703</v>
      </c>
      <c r="H11" s="14"/>
      <c r="I11" s="14">
        <v>-44360948</v>
      </c>
      <c r="J11" s="14"/>
      <c r="K11" s="14">
        <v>10000</v>
      </c>
      <c r="L11" s="14"/>
      <c r="M11" s="14">
        <v>1160155755</v>
      </c>
      <c r="N11" s="14"/>
      <c r="O11" s="14">
        <v>1204516703</v>
      </c>
      <c r="P11" s="14"/>
      <c r="Q11" s="14">
        <v>-44360948</v>
      </c>
      <c r="S11" s="19"/>
      <c r="T11" s="14"/>
    </row>
    <row r="12" spans="1:20" ht="19.5" customHeight="1" x14ac:dyDescent="0.55000000000000004">
      <c r="A12" s="16" t="s">
        <v>18</v>
      </c>
      <c r="C12" s="14">
        <v>3000000</v>
      </c>
      <c r="D12" s="14"/>
      <c r="E12" s="14">
        <v>12721851900</v>
      </c>
      <c r="F12" s="14"/>
      <c r="G12" s="14">
        <v>18244793700</v>
      </c>
      <c r="H12" s="14"/>
      <c r="I12" s="14">
        <v>-5522941800</v>
      </c>
      <c r="J12" s="14"/>
      <c r="K12" s="14">
        <v>3000000</v>
      </c>
      <c r="L12" s="14"/>
      <c r="M12" s="14">
        <v>12721851900</v>
      </c>
      <c r="N12" s="14"/>
      <c r="O12" s="14">
        <v>9176646745</v>
      </c>
      <c r="P12" s="14"/>
      <c r="Q12" s="14">
        <v>3545205155</v>
      </c>
      <c r="S12" s="19"/>
      <c r="T12" s="14"/>
    </row>
    <row r="13" spans="1:20" ht="19.5" customHeight="1" x14ac:dyDescent="0.55000000000000004">
      <c r="A13" s="16" t="s">
        <v>184</v>
      </c>
      <c r="C13" s="14">
        <v>10000</v>
      </c>
      <c r="D13" s="14"/>
      <c r="E13" s="14">
        <v>478038645</v>
      </c>
      <c r="F13" s="14"/>
      <c r="G13" s="14">
        <v>502415805</v>
      </c>
      <c r="H13" s="14"/>
      <c r="I13" s="14">
        <v>-24377160</v>
      </c>
      <c r="J13" s="14"/>
      <c r="K13" s="14">
        <v>10000</v>
      </c>
      <c r="L13" s="14"/>
      <c r="M13" s="14">
        <v>478038645</v>
      </c>
      <c r="N13" s="14"/>
      <c r="O13" s="14">
        <v>502415805</v>
      </c>
      <c r="P13" s="14"/>
      <c r="Q13" s="14">
        <v>-24377160</v>
      </c>
      <c r="S13" s="19"/>
      <c r="T13" s="14"/>
    </row>
    <row r="14" spans="1:20" ht="19.5" customHeight="1" x14ac:dyDescent="0.55000000000000004">
      <c r="A14" s="16" t="s">
        <v>192</v>
      </c>
      <c r="C14" s="14">
        <v>127335</v>
      </c>
      <c r="D14" s="14"/>
      <c r="E14" s="14">
        <v>1454373829</v>
      </c>
      <c r="F14" s="14"/>
      <c r="G14" s="14">
        <v>1675826225</v>
      </c>
      <c r="H14" s="14"/>
      <c r="I14" s="14">
        <v>-221452395</v>
      </c>
      <c r="J14" s="14"/>
      <c r="K14" s="14">
        <v>127335</v>
      </c>
      <c r="L14" s="14"/>
      <c r="M14" s="14">
        <v>1454373829</v>
      </c>
      <c r="N14" s="14"/>
      <c r="O14" s="14">
        <v>1675826225</v>
      </c>
      <c r="P14" s="14"/>
      <c r="Q14" s="14">
        <v>-221452395</v>
      </c>
      <c r="S14" s="19"/>
      <c r="T14" s="14"/>
    </row>
    <row r="15" spans="1:20" ht="19.5" customHeight="1" x14ac:dyDescent="0.55000000000000004">
      <c r="A15" s="16" t="s">
        <v>16</v>
      </c>
      <c r="C15" s="14">
        <v>350000</v>
      </c>
      <c r="D15" s="14"/>
      <c r="E15" s="14">
        <v>1440378450</v>
      </c>
      <c r="F15" s="14"/>
      <c r="G15" s="14">
        <v>-83555918091</v>
      </c>
      <c r="H15" s="14"/>
      <c r="I15" s="14">
        <v>84996296541</v>
      </c>
      <c r="J15" s="14"/>
      <c r="K15" s="14">
        <v>350000</v>
      </c>
      <c r="L15" s="14"/>
      <c r="M15" s="14">
        <v>1440378450</v>
      </c>
      <c r="N15" s="14"/>
      <c r="O15" s="14">
        <v>1456137769</v>
      </c>
      <c r="P15" s="14"/>
      <c r="Q15" s="14">
        <v>-15759319</v>
      </c>
      <c r="S15" s="19"/>
      <c r="T15" s="14"/>
    </row>
    <row r="16" spans="1:20" ht="19.5" customHeight="1" x14ac:dyDescent="0.55000000000000004">
      <c r="A16" s="16" t="s">
        <v>206</v>
      </c>
      <c r="C16" s="14">
        <v>100000</v>
      </c>
      <c r="D16" s="14"/>
      <c r="E16" s="14">
        <v>2752524450</v>
      </c>
      <c r="F16" s="14"/>
      <c r="G16" s="14">
        <v>3037253231</v>
      </c>
      <c r="H16" s="14"/>
      <c r="I16" s="14">
        <v>-284728781</v>
      </c>
      <c r="J16" s="14"/>
      <c r="K16" s="14">
        <v>100000</v>
      </c>
      <c r="L16" s="14"/>
      <c r="M16" s="14">
        <v>2752524450</v>
      </c>
      <c r="N16" s="14"/>
      <c r="O16" s="14">
        <v>3037253231</v>
      </c>
      <c r="P16" s="14"/>
      <c r="Q16" s="14">
        <v>-284728781</v>
      </c>
      <c r="S16" s="19"/>
      <c r="T16" s="14"/>
    </row>
    <row r="17" spans="1:20" ht="19.5" customHeight="1" x14ac:dyDescent="0.55000000000000004">
      <c r="A17" s="16" t="s">
        <v>186</v>
      </c>
      <c r="C17" s="14">
        <v>237500</v>
      </c>
      <c r="D17" s="14"/>
      <c r="E17" s="14">
        <v>1296116943</v>
      </c>
      <c r="F17" s="14"/>
      <c r="G17" s="14">
        <v>1413285138</v>
      </c>
      <c r="H17" s="14"/>
      <c r="I17" s="14">
        <v>-117168194</v>
      </c>
      <c r="J17" s="14"/>
      <c r="K17" s="14">
        <v>237500</v>
      </c>
      <c r="L17" s="14"/>
      <c r="M17" s="14">
        <v>1296116943</v>
      </c>
      <c r="N17" s="14"/>
      <c r="O17" s="14">
        <v>1413285138</v>
      </c>
      <c r="P17" s="14"/>
      <c r="Q17" s="14">
        <v>-117168194</v>
      </c>
      <c r="S17" s="19"/>
      <c r="T17" s="14"/>
    </row>
    <row r="18" spans="1:20" ht="19.5" customHeight="1" x14ac:dyDescent="0.55000000000000004">
      <c r="A18" s="16" t="s">
        <v>178</v>
      </c>
      <c r="C18" s="14">
        <v>60000</v>
      </c>
      <c r="D18" s="14"/>
      <c r="E18" s="14">
        <v>1013931000</v>
      </c>
      <c r="F18" s="14"/>
      <c r="G18" s="14">
        <v>1060062819</v>
      </c>
      <c r="H18" s="14"/>
      <c r="I18" s="14">
        <v>-46131819</v>
      </c>
      <c r="J18" s="14"/>
      <c r="K18" s="14">
        <v>60000</v>
      </c>
      <c r="L18" s="14"/>
      <c r="M18" s="14">
        <v>1013931000</v>
      </c>
      <c r="N18" s="14"/>
      <c r="O18" s="14">
        <v>1060062819</v>
      </c>
      <c r="P18" s="14"/>
      <c r="Q18" s="14">
        <v>-46131819</v>
      </c>
      <c r="S18" s="19"/>
      <c r="T18" s="14"/>
    </row>
    <row r="19" spans="1:20" ht="19.5" customHeight="1" x14ac:dyDescent="0.55000000000000004">
      <c r="A19" s="16" t="s">
        <v>15</v>
      </c>
      <c r="C19" s="14">
        <v>6500000</v>
      </c>
      <c r="D19" s="14"/>
      <c r="E19" s="14">
        <v>66551647500</v>
      </c>
      <c r="F19" s="14"/>
      <c r="G19" s="14">
        <v>73659105000</v>
      </c>
      <c r="H19" s="14"/>
      <c r="I19" s="14">
        <v>-7107457500</v>
      </c>
      <c r="J19" s="14"/>
      <c r="K19" s="14">
        <v>6500000</v>
      </c>
      <c r="L19" s="14"/>
      <c r="M19" s="14">
        <v>66551647500</v>
      </c>
      <c r="N19" s="14"/>
      <c r="O19" s="14">
        <v>18612122958</v>
      </c>
      <c r="P19" s="14"/>
      <c r="Q19" s="14">
        <v>47939524542</v>
      </c>
      <c r="S19" s="19"/>
      <c r="T19" s="14"/>
    </row>
    <row r="20" spans="1:20" ht="19.5" customHeight="1" x14ac:dyDescent="0.55000000000000004">
      <c r="A20" s="16" t="s">
        <v>139</v>
      </c>
      <c r="C20" s="14">
        <v>1000000</v>
      </c>
      <c r="D20" s="14"/>
      <c r="E20" s="14">
        <v>36034312500</v>
      </c>
      <c r="F20" s="14"/>
      <c r="G20" s="14">
        <v>43410227737</v>
      </c>
      <c r="H20" s="14"/>
      <c r="I20" s="14">
        <v>-7375915237</v>
      </c>
      <c r="J20" s="14"/>
      <c r="K20" s="14">
        <v>1000000</v>
      </c>
      <c r="L20" s="14"/>
      <c r="M20" s="14">
        <v>36034312500</v>
      </c>
      <c r="N20" s="14"/>
      <c r="O20" s="14">
        <v>45042088154</v>
      </c>
      <c r="P20" s="14"/>
      <c r="Q20" s="14">
        <v>-9007775654</v>
      </c>
      <c r="S20" s="19"/>
      <c r="T20" s="14"/>
    </row>
    <row r="21" spans="1:20" ht="19.5" customHeight="1" x14ac:dyDescent="0.55000000000000004">
      <c r="A21" s="16" t="s">
        <v>183</v>
      </c>
      <c r="C21" s="14">
        <v>35000</v>
      </c>
      <c r="D21" s="14"/>
      <c r="E21" s="14">
        <v>843004102</v>
      </c>
      <c r="F21" s="14"/>
      <c r="G21" s="14">
        <v>875848988</v>
      </c>
      <c r="H21" s="14"/>
      <c r="I21" s="14">
        <v>-32844885</v>
      </c>
      <c r="J21" s="14"/>
      <c r="K21" s="14">
        <v>35000</v>
      </c>
      <c r="L21" s="14"/>
      <c r="M21" s="14">
        <v>843004102</v>
      </c>
      <c r="N21" s="14"/>
      <c r="O21" s="14">
        <v>875848988</v>
      </c>
      <c r="P21" s="14"/>
      <c r="Q21" s="14">
        <v>-32844885</v>
      </c>
      <c r="S21" s="19"/>
      <c r="T21" s="14"/>
    </row>
    <row r="22" spans="1:20" ht="19.5" customHeight="1" x14ac:dyDescent="0.55000000000000004">
      <c r="A22" s="16" t="s">
        <v>21</v>
      </c>
      <c r="C22" s="14">
        <v>2015000</v>
      </c>
      <c r="D22" s="14"/>
      <c r="E22" s="14">
        <v>67681733242</v>
      </c>
      <c r="F22" s="14"/>
      <c r="G22" s="14">
        <v>71345747653</v>
      </c>
      <c r="H22" s="14"/>
      <c r="I22" s="14">
        <v>-3664014410</v>
      </c>
      <c r="J22" s="14"/>
      <c r="K22" s="14">
        <v>2015000</v>
      </c>
      <c r="L22" s="14"/>
      <c r="M22" s="14">
        <v>67681733242</v>
      </c>
      <c r="N22" s="14"/>
      <c r="O22" s="14">
        <v>31078765653</v>
      </c>
      <c r="P22" s="14"/>
      <c r="Q22" s="14">
        <v>36602967589</v>
      </c>
      <c r="S22" s="19"/>
      <c r="T22" s="14"/>
    </row>
    <row r="23" spans="1:20" ht="19.5" customHeight="1" x14ac:dyDescent="0.55000000000000004">
      <c r="A23" s="16" t="s">
        <v>176</v>
      </c>
      <c r="C23" s="14">
        <v>355000</v>
      </c>
      <c r="D23" s="14"/>
      <c r="E23" s="14">
        <v>1072778760</v>
      </c>
      <c r="F23" s="14"/>
      <c r="G23" s="14">
        <v>1237547277</v>
      </c>
      <c r="H23" s="14"/>
      <c r="I23" s="14">
        <v>-164768517</v>
      </c>
      <c r="J23" s="14"/>
      <c r="K23" s="14">
        <v>355000</v>
      </c>
      <c r="L23" s="14"/>
      <c r="M23" s="14">
        <v>1072778760</v>
      </c>
      <c r="N23" s="14"/>
      <c r="O23" s="14">
        <v>1237547277</v>
      </c>
      <c r="P23" s="14"/>
      <c r="Q23" s="14">
        <v>-164768517</v>
      </c>
      <c r="S23" s="19"/>
      <c r="T23" s="14"/>
    </row>
    <row r="24" spans="1:20" ht="19.5" customHeight="1" x14ac:dyDescent="0.55000000000000004">
      <c r="A24" s="16" t="s">
        <v>197</v>
      </c>
      <c r="C24" s="14">
        <v>820000</v>
      </c>
      <c r="D24" s="14"/>
      <c r="E24" s="14">
        <v>2632840830</v>
      </c>
      <c r="F24" s="14"/>
      <c r="G24" s="14">
        <v>2796014898</v>
      </c>
      <c r="H24" s="14"/>
      <c r="I24" s="14">
        <v>-163174068</v>
      </c>
      <c r="J24" s="14"/>
      <c r="K24" s="14">
        <v>820000</v>
      </c>
      <c r="L24" s="14"/>
      <c r="M24" s="14">
        <v>2632840830</v>
      </c>
      <c r="N24" s="14"/>
      <c r="O24" s="14">
        <v>2796014898</v>
      </c>
      <c r="P24" s="14"/>
      <c r="Q24" s="14">
        <v>-163174068</v>
      </c>
      <c r="S24" s="19"/>
      <c r="T24" s="14"/>
    </row>
    <row r="25" spans="1:20" ht="19.5" customHeight="1" x14ac:dyDescent="0.55000000000000004">
      <c r="A25" s="16" t="s">
        <v>182</v>
      </c>
      <c r="C25" s="14">
        <v>40000</v>
      </c>
      <c r="D25" s="14"/>
      <c r="E25" s="14">
        <v>801204300</v>
      </c>
      <c r="F25" s="14"/>
      <c r="G25" s="14">
        <v>822012087</v>
      </c>
      <c r="H25" s="14"/>
      <c r="I25" s="14">
        <v>-20807787</v>
      </c>
      <c r="J25" s="14"/>
      <c r="K25" s="14">
        <v>40000</v>
      </c>
      <c r="L25" s="14"/>
      <c r="M25" s="14">
        <v>801204300</v>
      </c>
      <c r="N25" s="14"/>
      <c r="O25" s="14">
        <v>822012087</v>
      </c>
      <c r="P25" s="14"/>
      <c r="Q25" s="14">
        <v>-20807787</v>
      </c>
      <c r="S25" s="19"/>
      <c r="T25" s="14"/>
    </row>
    <row r="26" spans="1:20" ht="19.5" customHeight="1" x14ac:dyDescent="0.55000000000000004">
      <c r="A26" s="16" t="s">
        <v>179</v>
      </c>
      <c r="C26" s="14">
        <v>50000</v>
      </c>
      <c r="D26" s="14"/>
      <c r="E26" s="14">
        <v>838481175</v>
      </c>
      <c r="F26" s="14"/>
      <c r="G26" s="14">
        <v>869836338</v>
      </c>
      <c r="H26" s="14"/>
      <c r="I26" s="14">
        <v>-31355163</v>
      </c>
      <c r="J26" s="14"/>
      <c r="K26" s="14">
        <v>50000</v>
      </c>
      <c r="L26" s="14"/>
      <c r="M26" s="14">
        <v>838481175</v>
      </c>
      <c r="N26" s="14"/>
      <c r="O26" s="14">
        <v>869836338</v>
      </c>
      <c r="P26" s="14"/>
      <c r="Q26" s="14">
        <v>-31355163</v>
      </c>
      <c r="S26" s="19"/>
      <c r="T26" s="14"/>
    </row>
    <row r="27" spans="1:20" ht="19.5" customHeight="1" x14ac:dyDescent="0.55000000000000004">
      <c r="A27" s="16" t="s">
        <v>190</v>
      </c>
      <c r="C27" s="14">
        <v>114418</v>
      </c>
      <c r="D27" s="14"/>
      <c r="E27" s="14">
        <v>1579809887</v>
      </c>
      <c r="F27" s="14"/>
      <c r="G27" s="14">
        <v>1637831347</v>
      </c>
      <c r="H27" s="14"/>
      <c r="I27" s="14">
        <v>-58021459</v>
      </c>
      <c r="J27" s="14"/>
      <c r="K27" s="14">
        <v>114418</v>
      </c>
      <c r="L27" s="14"/>
      <c r="M27" s="14">
        <v>1579809887</v>
      </c>
      <c r="N27" s="14"/>
      <c r="O27" s="14">
        <v>1637831347</v>
      </c>
      <c r="P27" s="14"/>
      <c r="Q27" s="14">
        <v>-58021459</v>
      </c>
      <c r="S27" s="19"/>
      <c r="T27" s="14"/>
    </row>
    <row r="28" spans="1:20" ht="19.5" customHeight="1" x14ac:dyDescent="0.55000000000000004">
      <c r="A28" s="16" t="s">
        <v>209</v>
      </c>
      <c r="C28" s="14">
        <v>72500</v>
      </c>
      <c r="D28" s="14"/>
      <c r="E28" s="14">
        <v>2974992840</v>
      </c>
      <c r="F28" s="14"/>
      <c r="G28" s="14">
        <v>3150580402</v>
      </c>
      <c r="H28" s="14"/>
      <c r="I28" s="14">
        <v>-175587562</v>
      </c>
      <c r="J28" s="14"/>
      <c r="K28" s="14">
        <v>72500</v>
      </c>
      <c r="L28" s="14"/>
      <c r="M28" s="14">
        <v>2974992840</v>
      </c>
      <c r="N28" s="14"/>
      <c r="O28" s="14">
        <v>3150580402</v>
      </c>
      <c r="P28" s="14"/>
      <c r="Q28" s="14">
        <v>-175587562</v>
      </c>
      <c r="S28" s="19"/>
      <c r="T28" s="14"/>
    </row>
    <row r="29" spans="1:20" ht="19.5" customHeight="1" x14ac:dyDescent="0.55000000000000004">
      <c r="A29" s="17" t="s">
        <v>185</v>
      </c>
      <c r="C29" s="18">
        <v>191733</v>
      </c>
      <c r="D29" s="14"/>
      <c r="E29" s="18">
        <v>1536173040</v>
      </c>
      <c r="F29" s="14"/>
      <c r="G29" s="18">
        <v>1665717990</v>
      </c>
      <c r="H29" s="14"/>
      <c r="I29" s="18">
        <v>-129544949</v>
      </c>
      <c r="J29" s="14"/>
      <c r="K29" s="18">
        <v>191733</v>
      </c>
      <c r="L29" s="14"/>
      <c r="M29" s="18">
        <v>1536173040</v>
      </c>
      <c r="N29" s="14"/>
      <c r="O29" s="18">
        <v>1665717990</v>
      </c>
      <c r="P29" s="14"/>
      <c r="Q29" s="18">
        <v>-129544949</v>
      </c>
      <c r="S29" s="19"/>
      <c r="T29" s="14"/>
    </row>
    <row r="30" spans="1:20" ht="19.5" customHeight="1" x14ac:dyDescent="0.55000000000000004">
      <c r="A30" s="16" t="s">
        <v>220</v>
      </c>
      <c r="C30" s="14"/>
      <c r="D30" s="14"/>
      <c r="E30" s="55">
        <f>SUM(E6:E29)</f>
        <v>216264765371</v>
      </c>
      <c r="F30" s="14"/>
      <c r="G30" s="55">
        <f>SUM(G6:G29)</f>
        <v>158296594655</v>
      </c>
      <c r="H30" s="14"/>
      <c r="I30" s="55">
        <f>SUM(I6:I29)</f>
        <v>57968170725</v>
      </c>
      <c r="J30" s="14"/>
      <c r="K30" s="14"/>
      <c r="L30" s="14"/>
      <c r="M30" s="55">
        <f>SUM(M6:M29)</f>
        <v>216264765371</v>
      </c>
      <c r="N30" s="14"/>
      <c r="O30" s="55">
        <f>SUM(O6:O29)</f>
        <v>140558399935</v>
      </c>
      <c r="P30" s="14"/>
      <c r="Q30" s="55">
        <f>SUM(Q6:Q29)</f>
        <v>75706365444</v>
      </c>
      <c r="S30" s="19"/>
      <c r="T30" s="14"/>
    </row>
    <row r="31" spans="1:20" ht="19.5" customHeight="1" x14ac:dyDescent="0.45">
      <c r="A31" s="94" t="s">
        <v>0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</row>
    <row r="32" spans="1:20" ht="19.5" customHeight="1" x14ac:dyDescent="0.45">
      <c r="A32" s="94" t="s">
        <v>105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</row>
    <row r="33" spans="1:21" ht="19.5" customHeight="1" x14ac:dyDescent="0.45">
      <c r="A33" s="94" t="s">
        <v>2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</row>
    <row r="34" spans="1:21" ht="19.5" customHeight="1" x14ac:dyDescent="0.45">
      <c r="A34" s="92" t="s">
        <v>3</v>
      </c>
      <c r="C34" s="93" t="s">
        <v>107</v>
      </c>
      <c r="D34" s="93" t="s">
        <v>107</v>
      </c>
      <c r="E34" s="93" t="s">
        <v>107</v>
      </c>
      <c r="F34" s="93" t="s">
        <v>107</v>
      </c>
      <c r="G34" s="93" t="s">
        <v>107</v>
      </c>
      <c r="H34" s="93" t="s">
        <v>107</v>
      </c>
      <c r="I34" s="93" t="s">
        <v>107</v>
      </c>
      <c r="K34" s="93" t="s">
        <v>108</v>
      </c>
      <c r="L34" s="93" t="s">
        <v>108</v>
      </c>
      <c r="M34" s="93" t="s">
        <v>108</v>
      </c>
      <c r="N34" s="93" t="s">
        <v>108</v>
      </c>
      <c r="O34" s="93" t="s">
        <v>108</v>
      </c>
      <c r="P34" s="93" t="s">
        <v>108</v>
      </c>
      <c r="Q34" s="93" t="s">
        <v>108</v>
      </c>
    </row>
    <row r="35" spans="1:21" ht="23.25" customHeight="1" x14ac:dyDescent="0.45">
      <c r="A35" s="93" t="s">
        <v>3</v>
      </c>
      <c r="C35" s="58" t="s">
        <v>7</v>
      </c>
      <c r="E35" s="58" t="s">
        <v>135</v>
      </c>
      <c r="G35" s="58" t="s">
        <v>136</v>
      </c>
      <c r="I35" s="58" t="s">
        <v>137</v>
      </c>
      <c r="K35" s="58" t="s">
        <v>7</v>
      </c>
      <c r="M35" s="58" t="s">
        <v>135</v>
      </c>
      <c r="O35" s="58" t="s">
        <v>136</v>
      </c>
      <c r="Q35" s="58" t="s">
        <v>137</v>
      </c>
    </row>
    <row r="36" spans="1:21" ht="19.5" customHeight="1" x14ac:dyDescent="0.55000000000000004">
      <c r="A36" s="60" t="s">
        <v>221</v>
      </c>
      <c r="C36" s="59"/>
      <c r="E36" s="86">
        <f>E30</f>
        <v>216264765371</v>
      </c>
      <c r="F36" s="16"/>
      <c r="G36" s="87">
        <f>G30</f>
        <v>158296594655</v>
      </c>
      <c r="H36" s="16"/>
      <c r="I36" s="87">
        <f>I30</f>
        <v>57968170725</v>
      </c>
      <c r="J36" s="16"/>
      <c r="K36" s="64"/>
      <c r="L36" s="16"/>
      <c r="M36" s="87">
        <f>M30</f>
        <v>216264765371</v>
      </c>
      <c r="N36" s="16"/>
      <c r="O36" s="87">
        <f>O30</f>
        <v>140558399935</v>
      </c>
      <c r="P36" s="16"/>
      <c r="Q36" s="87">
        <f>Q30</f>
        <v>75706365444</v>
      </c>
    </row>
    <row r="37" spans="1:21" ht="19.5" customHeight="1" x14ac:dyDescent="0.55000000000000004">
      <c r="A37" s="16" t="s">
        <v>17</v>
      </c>
      <c r="C37" s="14">
        <v>11092499</v>
      </c>
      <c r="D37" s="14"/>
      <c r="E37" s="14">
        <v>45539439345</v>
      </c>
      <c r="F37" s="14"/>
      <c r="G37" s="14">
        <v>62074166719</v>
      </c>
      <c r="H37" s="14"/>
      <c r="I37" s="14">
        <v>-16534727373</v>
      </c>
      <c r="J37" s="14"/>
      <c r="K37" s="14">
        <v>11092499</v>
      </c>
      <c r="L37" s="14"/>
      <c r="M37" s="14">
        <v>45539439345</v>
      </c>
      <c r="N37" s="14"/>
      <c r="O37" s="14">
        <v>26214813021</v>
      </c>
      <c r="P37" s="14"/>
      <c r="Q37" s="14">
        <v>19324626324</v>
      </c>
      <c r="S37" s="19"/>
      <c r="T37" s="14"/>
    </row>
    <row r="38" spans="1:21" ht="19.5" customHeight="1" x14ac:dyDescent="0.55000000000000004">
      <c r="A38" s="16" t="s">
        <v>207</v>
      </c>
      <c r="C38" s="14">
        <v>416559</v>
      </c>
      <c r="D38" s="14"/>
      <c r="E38" s="14">
        <v>2033135127</v>
      </c>
      <c r="F38" s="14"/>
      <c r="G38" s="14">
        <v>2729931085</v>
      </c>
      <c r="H38" s="14"/>
      <c r="I38" s="14">
        <v>-696795957</v>
      </c>
      <c r="J38" s="14"/>
      <c r="K38" s="14">
        <v>416559</v>
      </c>
      <c r="L38" s="14"/>
      <c r="M38" s="14">
        <v>2033135127</v>
      </c>
      <c r="N38" s="14"/>
      <c r="O38" s="14">
        <v>2729931085</v>
      </c>
      <c r="P38" s="14"/>
      <c r="Q38" s="14">
        <v>-696795957</v>
      </c>
      <c r="S38" s="19"/>
      <c r="T38" s="14"/>
    </row>
    <row r="39" spans="1:21" ht="19.5" customHeight="1" x14ac:dyDescent="0.55000000000000004">
      <c r="A39" s="16" t="s">
        <v>211</v>
      </c>
      <c r="C39" s="14">
        <v>62500</v>
      </c>
      <c r="D39" s="14"/>
      <c r="E39" s="14">
        <v>1728404437</v>
      </c>
      <c r="F39" s="14"/>
      <c r="G39" s="14">
        <v>2226564312</v>
      </c>
      <c r="H39" s="14"/>
      <c r="I39" s="14">
        <v>-498159874</v>
      </c>
      <c r="J39" s="14"/>
      <c r="K39" s="14">
        <v>62500</v>
      </c>
      <c r="L39" s="14"/>
      <c r="M39" s="14">
        <v>1728404437</v>
      </c>
      <c r="N39" s="14"/>
      <c r="O39" s="14">
        <v>2226564312</v>
      </c>
      <c r="P39" s="14"/>
      <c r="Q39" s="14">
        <v>-498159874</v>
      </c>
      <c r="S39" s="19"/>
      <c r="T39" s="14"/>
    </row>
    <row r="40" spans="1:21" ht="19.5" customHeight="1" x14ac:dyDescent="0.55000000000000004">
      <c r="A40" s="16" t="s">
        <v>194</v>
      </c>
      <c r="C40" s="14">
        <v>390500</v>
      </c>
      <c r="D40" s="14"/>
      <c r="E40" s="14">
        <v>1770084954</v>
      </c>
      <c r="F40" s="14"/>
      <c r="G40" s="14">
        <v>2129882534</v>
      </c>
      <c r="H40" s="14"/>
      <c r="I40" s="14">
        <v>-359797580</v>
      </c>
      <c r="J40" s="14"/>
      <c r="K40" s="14">
        <v>390500</v>
      </c>
      <c r="L40" s="14"/>
      <c r="M40" s="14">
        <v>1770084954</v>
      </c>
      <c r="N40" s="14"/>
      <c r="O40" s="14">
        <v>2129882534</v>
      </c>
      <c r="P40" s="14"/>
      <c r="Q40" s="14">
        <v>-359797580</v>
      </c>
      <c r="S40" s="19"/>
      <c r="T40" s="14"/>
    </row>
    <row r="41" spans="1:21" ht="19.5" customHeight="1" x14ac:dyDescent="0.55000000000000004">
      <c r="A41" s="16" t="s">
        <v>199</v>
      </c>
      <c r="C41" s="14">
        <v>143000</v>
      </c>
      <c r="D41" s="14"/>
      <c r="E41" s="14">
        <v>1633293733</v>
      </c>
      <c r="F41" s="14"/>
      <c r="G41" s="14">
        <v>1754996409</v>
      </c>
      <c r="H41" s="14"/>
      <c r="I41" s="14">
        <v>-121702675</v>
      </c>
      <c r="J41" s="14"/>
      <c r="K41" s="14">
        <v>143000</v>
      </c>
      <c r="L41" s="14"/>
      <c r="M41" s="14">
        <v>1633293733</v>
      </c>
      <c r="N41" s="14"/>
      <c r="O41" s="14">
        <v>1754996409</v>
      </c>
      <c r="P41" s="14"/>
      <c r="Q41" s="14">
        <v>-121702675</v>
      </c>
      <c r="S41" s="19"/>
      <c r="T41" s="14"/>
    </row>
    <row r="42" spans="1:21" ht="19.5" customHeight="1" x14ac:dyDescent="0.55000000000000004">
      <c r="A42" s="16" t="s">
        <v>188</v>
      </c>
      <c r="C42" s="14">
        <v>26238</v>
      </c>
      <c r="D42" s="14"/>
      <c r="E42" s="14">
        <v>792889270</v>
      </c>
      <c r="F42" s="14"/>
      <c r="G42" s="14">
        <v>813619901</v>
      </c>
      <c r="H42" s="14"/>
      <c r="I42" s="14">
        <v>-20730630</v>
      </c>
      <c r="J42" s="14"/>
      <c r="K42" s="14">
        <v>26238</v>
      </c>
      <c r="L42" s="14"/>
      <c r="M42" s="14">
        <v>792889270</v>
      </c>
      <c r="N42" s="14"/>
      <c r="O42" s="14">
        <v>813619901</v>
      </c>
      <c r="P42" s="14"/>
      <c r="Q42" s="14">
        <v>-20730630</v>
      </c>
      <c r="S42" s="19"/>
      <c r="T42" s="14"/>
    </row>
    <row r="43" spans="1:21" ht="19.5" customHeight="1" x14ac:dyDescent="0.55000000000000004">
      <c r="A43" s="16" t="s">
        <v>204</v>
      </c>
      <c r="C43" s="14">
        <v>102500</v>
      </c>
      <c r="D43" s="14"/>
      <c r="E43" s="14">
        <v>12334818532</v>
      </c>
      <c r="F43" s="14"/>
      <c r="G43" s="14">
        <v>12966571612</v>
      </c>
      <c r="H43" s="14"/>
      <c r="I43" s="14">
        <v>-631753079</v>
      </c>
      <c r="J43" s="14"/>
      <c r="K43" s="14">
        <v>102500</v>
      </c>
      <c r="L43" s="14"/>
      <c r="M43" s="14">
        <v>12334818532</v>
      </c>
      <c r="N43" s="14"/>
      <c r="O43" s="14">
        <v>12966571612</v>
      </c>
      <c r="P43" s="14"/>
      <c r="Q43" s="14">
        <v>-631753079</v>
      </c>
      <c r="S43" s="19"/>
      <c r="T43" s="14"/>
    </row>
    <row r="44" spans="1:21" ht="19.5" customHeight="1" x14ac:dyDescent="0.55000000000000004">
      <c r="A44" s="16" t="s">
        <v>189</v>
      </c>
      <c r="C44" s="14">
        <v>544352</v>
      </c>
      <c r="D44" s="14"/>
      <c r="E44" s="14">
        <v>2372780968</v>
      </c>
      <c r="F44" s="14"/>
      <c r="G44" s="14">
        <v>2621161726</v>
      </c>
      <c r="H44" s="14"/>
      <c r="I44" s="14">
        <v>-248380757</v>
      </c>
      <c r="J44" s="14"/>
      <c r="K44" s="14">
        <v>544352</v>
      </c>
      <c r="L44" s="14"/>
      <c r="M44" s="14">
        <v>2372780968</v>
      </c>
      <c r="N44" s="14"/>
      <c r="O44" s="14">
        <v>2621161726</v>
      </c>
      <c r="P44" s="14"/>
      <c r="Q44" s="14">
        <v>-248380757</v>
      </c>
      <c r="T44" s="14"/>
    </row>
    <row r="45" spans="1:21" ht="19.5" customHeight="1" x14ac:dyDescent="0.55000000000000004">
      <c r="A45" s="16" t="s">
        <v>210</v>
      </c>
      <c r="C45" s="14">
        <v>218500</v>
      </c>
      <c r="D45" s="14"/>
      <c r="E45" s="14">
        <v>4235398537</v>
      </c>
      <c r="F45" s="14"/>
      <c r="G45" s="14">
        <v>3839390352</v>
      </c>
      <c r="H45" s="14"/>
      <c r="I45" s="14">
        <v>396008185</v>
      </c>
      <c r="J45" s="14"/>
      <c r="K45" s="14">
        <v>218500</v>
      </c>
      <c r="L45" s="14"/>
      <c r="M45" s="14">
        <v>4235398537</v>
      </c>
      <c r="N45" s="14"/>
      <c r="O45" s="14">
        <v>3839390352</v>
      </c>
      <c r="P45" s="14"/>
      <c r="Q45" s="14">
        <v>396008185</v>
      </c>
      <c r="S45" s="19"/>
      <c r="T45" s="14"/>
      <c r="U45" s="19"/>
    </row>
    <row r="46" spans="1:21" ht="19.5" customHeight="1" x14ac:dyDescent="0.55000000000000004">
      <c r="A46" s="16" t="s">
        <v>180</v>
      </c>
      <c r="C46" s="14">
        <v>75000</v>
      </c>
      <c r="D46" s="14"/>
      <c r="E46" s="14">
        <v>1770651562</v>
      </c>
      <c r="F46" s="14"/>
      <c r="G46" s="14">
        <v>1955820998</v>
      </c>
      <c r="H46" s="14"/>
      <c r="I46" s="14">
        <v>-185169435</v>
      </c>
      <c r="J46" s="14"/>
      <c r="K46" s="14">
        <v>75000</v>
      </c>
      <c r="L46" s="14"/>
      <c r="M46" s="14">
        <v>1770651562</v>
      </c>
      <c r="N46" s="14"/>
      <c r="O46" s="14">
        <v>1955820998</v>
      </c>
      <c r="P46" s="14"/>
      <c r="Q46" s="14">
        <v>-185169435</v>
      </c>
      <c r="S46" s="19"/>
      <c r="T46" s="14"/>
    </row>
    <row r="47" spans="1:21" ht="19.5" customHeight="1" x14ac:dyDescent="0.55000000000000004">
      <c r="A47" s="16" t="s">
        <v>196</v>
      </c>
      <c r="C47" s="14">
        <v>177500</v>
      </c>
      <c r="D47" s="14"/>
      <c r="E47" s="14">
        <v>938681415</v>
      </c>
      <c r="F47" s="14"/>
      <c r="G47" s="14">
        <v>1117856338</v>
      </c>
      <c r="H47" s="14"/>
      <c r="I47" s="14">
        <v>-179174923</v>
      </c>
      <c r="J47" s="14"/>
      <c r="K47" s="14">
        <v>177500</v>
      </c>
      <c r="L47" s="14"/>
      <c r="M47" s="14">
        <v>938681415</v>
      </c>
      <c r="N47" s="14"/>
      <c r="O47" s="14">
        <v>1117856338</v>
      </c>
      <c r="P47" s="14"/>
      <c r="Q47" s="14">
        <v>-179174923</v>
      </c>
      <c r="S47" s="19"/>
      <c r="T47" s="14"/>
      <c r="U47" s="14"/>
    </row>
    <row r="48" spans="1:21" ht="19.5" customHeight="1" x14ac:dyDescent="0.55000000000000004">
      <c r="A48" s="16" t="s">
        <v>177</v>
      </c>
      <c r="C48" s="14">
        <v>32621</v>
      </c>
      <c r="D48" s="14"/>
      <c r="E48" s="14">
        <v>904062112</v>
      </c>
      <c r="F48" s="14"/>
      <c r="G48" s="14">
        <v>955948285</v>
      </c>
      <c r="H48" s="14"/>
      <c r="I48" s="14">
        <v>-51886172</v>
      </c>
      <c r="J48" s="14"/>
      <c r="K48" s="14">
        <v>32621</v>
      </c>
      <c r="L48" s="14"/>
      <c r="M48" s="14">
        <v>904062112</v>
      </c>
      <c r="N48" s="14"/>
      <c r="O48" s="14">
        <v>955948285</v>
      </c>
      <c r="P48" s="14"/>
      <c r="Q48" s="14">
        <v>-51886172</v>
      </c>
      <c r="T48" s="14"/>
    </row>
    <row r="49" spans="1:20" ht="19.5" customHeight="1" x14ac:dyDescent="0.55000000000000004">
      <c r="A49" s="16" t="s">
        <v>195</v>
      </c>
      <c r="C49" s="14">
        <v>229000</v>
      </c>
      <c r="D49" s="14"/>
      <c r="E49" s="14">
        <v>2137515655</v>
      </c>
      <c r="F49" s="14"/>
      <c r="G49" s="14">
        <v>2546062205</v>
      </c>
      <c r="H49" s="14"/>
      <c r="I49" s="14">
        <v>-408546549</v>
      </c>
      <c r="J49" s="14"/>
      <c r="K49" s="14">
        <v>229000</v>
      </c>
      <c r="L49" s="14"/>
      <c r="M49" s="14">
        <v>2137515655</v>
      </c>
      <c r="N49" s="14"/>
      <c r="O49" s="14">
        <v>2546062205</v>
      </c>
      <c r="P49" s="14"/>
      <c r="Q49" s="14">
        <v>-408546549</v>
      </c>
      <c r="T49" s="14"/>
    </row>
    <row r="50" spans="1:20" ht="19.5" customHeight="1" x14ac:dyDescent="0.55000000000000004">
      <c r="A50" s="16" t="s">
        <v>174</v>
      </c>
      <c r="C50" s="14">
        <v>10000</v>
      </c>
      <c r="D50" s="14"/>
      <c r="E50" s="14">
        <v>137874735</v>
      </c>
      <c r="F50" s="14"/>
      <c r="G50" s="14">
        <v>133671259</v>
      </c>
      <c r="H50" s="14"/>
      <c r="I50" s="14">
        <v>4203476</v>
      </c>
      <c r="J50" s="14"/>
      <c r="K50" s="14">
        <v>10000</v>
      </c>
      <c r="L50" s="14"/>
      <c r="M50" s="14">
        <v>137874735</v>
      </c>
      <c r="N50" s="14"/>
      <c r="O50" s="14">
        <v>133671259</v>
      </c>
      <c r="P50" s="14"/>
      <c r="Q50" s="14">
        <v>4203476</v>
      </c>
      <c r="T50" s="14"/>
    </row>
    <row r="51" spans="1:20" ht="19.5" customHeight="1" x14ac:dyDescent="0.55000000000000004">
      <c r="A51" s="16" t="s">
        <v>181</v>
      </c>
      <c r="C51" s="14">
        <v>15000</v>
      </c>
      <c r="D51" s="14"/>
      <c r="E51" s="14">
        <v>453734122</v>
      </c>
      <c r="F51" s="14"/>
      <c r="G51" s="14">
        <v>457774413</v>
      </c>
      <c r="H51" s="14"/>
      <c r="I51" s="14">
        <v>-4040290</v>
      </c>
      <c r="J51" s="14"/>
      <c r="K51" s="14">
        <v>15000</v>
      </c>
      <c r="L51" s="14"/>
      <c r="M51" s="14">
        <v>453734122</v>
      </c>
      <c r="N51" s="14"/>
      <c r="O51" s="14">
        <v>457774413</v>
      </c>
      <c r="P51" s="14"/>
      <c r="Q51" s="14">
        <v>-4040290</v>
      </c>
      <c r="T51" s="14"/>
    </row>
    <row r="52" spans="1:20" ht="19.5" customHeight="1" x14ac:dyDescent="0.55000000000000004">
      <c r="A52" s="16" t="s">
        <v>20</v>
      </c>
      <c r="C52" s="14">
        <v>0</v>
      </c>
      <c r="D52" s="14"/>
      <c r="E52" s="14">
        <v>0</v>
      </c>
      <c r="F52" s="14"/>
      <c r="G52" s="14">
        <v>0</v>
      </c>
      <c r="H52" s="14"/>
      <c r="I52" s="14">
        <v>0</v>
      </c>
      <c r="J52" s="14"/>
      <c r="K52" s="14">
        <v>0</v>
      </c>
      <c r="L52" s="14"/>
      <c r="M52" s="14">
        <v>0</v>
      </c>
      <c r="N52" s="14"/>
      <c r="O52" s="14">
        <v>756402877896</v>
      </c>
      <c r="P52" s="14"/>
      <c r="Q52" s="14">
        <v>-756402877896</v>
      </c>
      <c r="T52" s="14"/>
    </row>
    <row r="53" spans="1:20" ht="19.5" customHeight="1" x14ac:dyDescent="0.55000000000000004">
      <c r="A53" s="16" t="s">
        <v>19</v>
      </c>
      <c r="C53" s="14">
        <v>0</v>
      </c>
      <c r="D53" s="14"/>
      <c r="E53" s="14">
        <v>0</v>
      </c>
      <c r="F53" s="14"/>
      <c r="G53" s="14">
        <v>-2003586831</v>
      </c>
      <c r="H53" s="14"/>
      <c r="I53" s="14">
        <v>2003586831</v>
      </c>
      <c r="J53" s="14"/>
      <c r="K53" s="14">
        <v>0</v>
      </c>
      <c r="L53" s="14"/>
      <c r="M53" s="14">
        <v>0</v>
      </c>
      <c r="N53" s="14"/>
      <c r="O53" s="14">
        <v>0</v>
      </c>
      <c r="P53" s="14"/>
      <c r="Q53" s="14">
        <v>0</v>
      </c>
      <c r="T53" s="14"/>
    </row>
    <row r="54" spans="1:20" ht="19.5" customHeight="1" x14ac:dyDescent="0.55000000000000004">
      <c r="A54" s="16" t="s">
        <v>140</v>
      </c>
      <c r="C54" s="14">
        <v>0</v>
      </c>
      <c r="D54" s="14"/>
      <c r="E54" s="14">
        <v>0</v>
      </c>
      <c r="F54" s="14"/>
      <c r="G54" s="14">
        <v>-411</v>
      </c>
      <c r="H54" s="14"/>
      <c r="I54" s="14">
        <v>411</v>
      </c>
      <c r="J54" s="14"/>
      <c r="K54" s="14">
        <v>0</v>
      </c>
      <c r="L54" s="14"/>
      <c r="M54" s="14">
        <v>0</v>
      </c>
      <c r="N54" s="14"/>
      <c r="O54" s="14">
        <v>0</v>
      </c>
      <c r="P54" s="14"/>
      <c r="Q54" s="14">
        <v>0</v>
      </c>
      <c r="T54" s="14"/>
    </row>
    <row r="55" spans="1:20" ht="19.5" customHeight="1" x14ac:dyDescent="0.55000000000000004">
      <c r="A55" s="16" t="s">
        <v>138</v>
      </c>
      <c r="C55" s="14">
        <v>0</v>
      </c>
      <c r="D55" s="14"/>
      <c r="E55" s="14">
        <v>0</v>
      </c>
      <c r="F55" s="14"/>
      <c r="G55" s="14">
        <v>-44425814814</v>
      </c>
      <c r="H55" s="14"/>
      <c r="I55" s="14">
        <v>44425814814</v>
      </c>
      <c r="J55" s="14"/>
      <c r="K55" s="14">
        <v>0</v>
      </c>
      <c r="L55" s="14"/>
      <c r="M55" s="14">
        <v>0</v>
      </c>
      <c r="N55" s="14"/>
      <c r="O55" s="14">
        <v>0</v>
      </c>
      <c r="P55" s="14"/>
      <c r="Q55" s="14">
        <v>0</v>
      </c>
      <c r="S55" s="19"/>
      <c r="T55" s="14"/>
    </row>
    <row r="56" spans="1:20" ht="19.5" customHeight="1" x14ac:dyDescent="0.55000000000000004">
      <c r="A56" s="16" t="s">
        <v>22</v>
      </c>
      <c r="C56" s="14">
        <v>0</v>
      </c>
      <c r="D56" s="14"/>
      <c r="E56" s="14">
        <v>0</v>
      </c>
      <c r="F56" s="14"/>
      <c r="G56" s="14">
        <v>-48247264028</v>
      </c>
      <c r="H56" s="14"/>
      <c r="I56" s="14">
        <v>48247264028</v>
      </c>
      <c r="J56" s="14"/>
      <c r="K56" s="14">
        <v>0</v>
      </c>
      <c r="L56" s="14"/>
      <c r="M56" s="14">
        <v>0</v>
      </c>
      <c r="N56" s="14"/>
      <c r="O56" s="14">
        <v>0</v>
      </c>
      <c r="P56" s="14"/>
      <c r="Q56" s="14">
        <v>0</v>
      </c>
      <c r="S56" s="19"/>
      <c r="T56" s="14"/>
    </row>
    <row r="57" spans="1:20" ht="19.5" customHeight="1" x14ac:dyDescent="0.55000000000000004">
      <c r="A57" s="16" t="s">
        <v>39</v>
      </c>
      <c r="C57" s="14">
        <v>910000</v>
      </c>
      <c r="D57" s="14"/>
      <c r="E57" s="14">
        <v>769721281726</v>
      </c>
      <c r="F57" s="14"/>
      <c r="G57" s="14">
        <v>799994223761</v>
      </c>
      <c r="H57" s="14"/>
      <c r="I57" s="14">
        <v>-30272942034</v>
      </c>
      <c r="J57" s="14"/>
      <c r="K57" s="14">
        <v>910000</v>
      </c>
      <c r="L57" s="14"/>
      <c r="M57" s="14">
        <v>769721281726</v>
      </c>
      <c r="N57" s="14"/>
      <c r="O57" s="14">
        <v>910219312500</v>
      </c>
      <c r="P57" s="14"/>
      <c r="Q57" s="14">
        <v>-140498030773</v>
      </c>
      <c r="T57" s="14"/>
    </row>
    <row r="58" spans="1:20" ht="19.5" customHeight="1" x14ac:dyDescent="0.55000000000000004">
      <c r="A58" s="16" t="s">
        <v>141</v>
      </c>
      <c r="C58" s="14">
        <v>500000</v>
      </c>
      <c r="D58" s="14"/>
      <c r="E58" s="14">
        <v>469915312409</v>
      </c>
      <c r="F58" s="14"/>
      <c r="G58" s="14">
        <v>477413453125</v>
      </c>
      <c r="H58" s="14"/>
      <c r="I58" s="14">
        <v>-7498140715</v>
      </c>
      <c r="J58" s="14"/>
      <c r="K58" s="14">
        <v>500000</v>
      </c>
      <c r="L58" s="14"/>
      <c r="M58" s="14">
        <v>469915312409</v>
      </c>
      <c r="N58" s="14"/>
      <c r="O58" s="14">
        <v>477586546860</v>
      </c>
      <c r="P58" s="14"/>
      <c r="Q58" s="14">
        <v>-7671234450</v>
      </c>
      <c r="S58" s="14"/>
      <c r="T58" s="14"/>
    </row>
    <row r="59" spans="1:20" ht="19.5" customHeight="1" x14ac:dyDescent="0.55000000000000004">
      <c r="A59" s="16" t="s">
        <v>32</v>
      </c>
      <c r="C59" s="14">
        <v>150000</v>
      </c>
      <c r="D59" s="14"/>
      <c r="E59" s="14">
        <v>163470365625</v>
      </c>
      <c r="F59" s="14"/>
      <c r="G59" s="14">
        <v>131976075000</v>
      </c>
      <c r="H59" s="14"/>
      <c r="I59" s="14">
        <v>31494290625</v>
      </c>
      <c r="J59" s="14"/>
      <c r="K59" s="14">
        <v>150000</v>
      </c>
      <c r="L59" s="14"/>
      <c r="M59" s="14">
        <v>163470365625</v>
      </c>
      <c r="N59" s="14"/>
      <c r="O59" s="14">
        <v>144000000000</v>
      </c>
      <c r="P59" s="14"/>
      <c r="Q59" s="14">
        <v>19470365625</v>
      </c>
      <c r="T59" s="14"/>
    </row>
    <row r="60" spans="1:20" ht="19.5" customHeight="1" x14ac:dyDescent="0.55000000000000004">
      <c r="A60" s="16" t="s">
        <v>143</v>
      </c>
      <c r="C60" s="14">
        <v>0</v>
      </c>
      <c r="D60" s="14"/>
      <c r="E60" s="14">
        <v>0</v>
      </c>
      <c r="F60" s="14"/>
      <c r="G60" s="14">
        <v>0</v>
      </c>
      <c r="H60" s="14"/>
      <c r="I60" s="14">
        <v>0</v>
      </c>
      <c r="J60" s="14"/>
      <c r="K60" s="14">
        <v>401500</v>
      </c>
      <c r="L60" s="14"/>
      <c r="M60" s="14">
        <v>329170728489</v>
      </c>
      <c r="N60" s="14"/>
      <c r="O60" s="14">
        <v>397161449437</v>
      </c>
      <c r="P60" s="14"/>
      <c r="Q60" s="14">
        <v>-67990720947</v>
      </c>
      <c r="T60" s="14"/>
    </row>
    <row r="61" spans="1:20" ht="19.5" customHeight="1" x14ac:dyDescent="0.55000000000000004">
      <c r="A61" s="16" t="s">
        <v>45</v>
      </c>
      <c r="C61" s="14">
        <v>0</v>
      </c>
      <c r="D61" s="14"/>
      <c r="E61" s="14">
        <v>0</v>
      </c>
      <c r="F61" s="14"/>
      <c r="G61" s="14">
        <v>0</v>
      </c>
      <c r="H61" s="14"/>
      <c r="I61" s="14">
        <v>0</v>
      </c>
      <c r="J61" s="14"/>
      <c r="K61" s="14">
        <v>788029</v>
      </c>
      <c r="L61" s="14"/>
      <c r="M61" s="14">
        <v>677582105979</v>
      </c>
      <c r="N61" s="14"/>
      <c r="O61" s="14">
        <v>755103457883</v>
      </c>
      <c r="P61" s="14"/>
      <c r="Q61" s="14">
        <v>-77521351903</v>
      </c>
      <c r="T61" s="14"/>
    </row>
    <row r="62" spans="1:20" ht="19.5" customHeight="1" x14ac:dyDescent="0.55000000000000004">
      <c r="A62" s="17" t="s">
        <v>142</v>
      </c>
      <c r="C62" s="18">
        <v>0</v>
      </c>
      <c r="D62" s="14"/>
      <c r="E62" s="18">
        <v>0</v>
      </c>
      <c r="F62" s="14"/>
      <c r="G62" s="18">
        <v>0</v>
      </c>
      <c r="H62" s="14"/>
      <c r="I62" s="18">
        <v>0</v>
      </c>
      <c r="J62" s="14"/>
      <c r="K62" s="18">
        <v>2500</v>
      </c>
      <c r="L62" s="14"/>
      <c r="M62" s="18">
        <v>2604527843</v>
      </c>
      <c r="N62" s="14"/>
      <c r="O62" s="18">
        <v>2436961920</v>
      </c>
      <c r="P62" s="14"/>
      <c r="Q62" s="18">
        <v>167565923</v>
      </c>
      <c r="T62" s="14"/>
    </row>
    <row r="63" spans="1:20" ht="19.5" customHeight="1" x14ac:dyDescent="0.55000000000000004">
      <c r="A63" s="16" t="s">
        <v>152</v>
      </c>
      <c r="C63" s="14"/>
      <c r="D63" s="14"/>
      <c r="E63" s="55">
        <f>SUM(E36:E62)</f>
        <v>1698154489635</v>
      </c>
      <c r="F63" s="55"/>
      <c r="G63" s="55">
        <f>SUM(G36:G62)</f>
        <v>1571327098605</v>
      </c>
      <c r="H63" s="55"/>
      <c r="I63" s="55">
        <f>SUM(I36:I62)</f>
        <v>126827391052</v>
      </c>
      <c r="J63" s="55"/>
      <c r="K63" s="55"/>
      <c r="L63" s="55"/>
      <c r="M63" s="55">
        <f>SUM(M36:M62)</f>
        <v>2707511851946</v>
      </c>
      <c r="N63" s="55"/>
      <c r="O63" s="55">
        <f>SUM(O36:O62)</f>
        <v>3645933070881</v>
      </c>
      <c r="P63" s="55"/>
      <c r="Q63" s="55">
        <f>SUM(Q36:Q62)</f>
        <v>-938421218913</v>
      </c>
      <c r="S63" s="19"/>
    </row>
    <row r="64" spans="1:20" ht="19.5" customHeight="1" x14ac:dyDescent="0.45">
      <c r="I64" s="19"/>
      <c r="Q64" s="19"/>
    </row>
    <row r="65" spans="9:17" ht="19.5" customHeight="1" x14ac:dyDescent="0.45">
      <c r="I65" s="56"/>
    </row>
    <row r="66" spans="9:17" ht="19.5" customHeight="1" x14ac:dyDescent="0.45">
      <c r="I66" s="19"/>
      <c r="Q66" s="19"/>
    </row>
    <row r="67" spans="9:17" ht="19.5" customHeight="1" x14ac:dyDescent="0.45">
      <c r="I67" s="57"/>
      <c r="Q67" s="19"/>
    </row>
    <row r="68" spans="9:17" ht="19.5" customHeight="1" x14ac:dyDescent="0.45">
      <c r="I68" s="14"/>
      <c r="Q68" s="14"/>
    </row>
  </sheetData>
  <sheetProtection algorithmName="SHA-512" hashValue="jbtW9a1dTxXQ5n3vgOk/jl3QL7058rnWQo7E8XKnkZuDc0lBp/WpJhsZj0lwuyhBCAvOxdciVR0MdC9Eol5YKQ==" saltValue="3fxyWnQ3NR5hmZumA/b6sg==" spinCount="100000" sheet="1" objects="1" scenarios="1" selectLockedCells="1" autoFilter="0" selectUnlockedCells="1"/>
  <mergeCells count="20">
    <mergeCell ref="A31:Q31"/>
    <mergeCell ref="A32:Q32"/>
    <mergeCell ref="A33:Q33"/>
    <mergeCell ref="A34:A35"/>
    <mergeCell ref="C34:I34"/>
    <mergeCell ref="K34:Q34"/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74" orientation="landscape" r:id="rId1"/>
  <rowBreaks count="1" manualBreakCount="1">
    <brk id="3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rightToLeft="1" view="pageBreakPreview" topLeftCell="A19" zoomScale="60" zoomScaleNormal="100" workbookViewId="0">
      <selection sqref="A1:Q1"/>
    </sheetView>
  </sheetViews>
  <sheetFormatPr defaultColWidth="9.140625" defaultRowHeight="18.75" x14ac:dyDescent="0.45"/>
  <cols>
    <col min="1" max="1" width="27.42578125" style="48" bestFit="1" customWidth="1"/>
    <col min="2" max="2" width="1" style="48" customWidth="1"/>
    <col min="3" max="3" width="11" style="48" customWidth="1"/>
    <col min="4" max="4" width="0.85546875" style="48" customWidth="1"/>
    <col min="5" max="5" width="17.28515625" style="48" bestFit="1" customWidth="1"/>
    <col min="6" max="6" width="0.85546875" style="48" customWidth="1"/>
    <col min="7" max="7" width="18.7109375" style="48" customWidth="1"/>
    <col min="8" max="8" width="0.7109375" style="48" customWidth="1"/>
    <col min="9" max="9" width="21.85546875" style="48" customWidth="1"/>
    <col min="10" max="10" width="1" style="48" customWidth="1"/>
    <col min="11" max="11" width="11" style="48" bestFit="1" customWidth="1"/>
    <col min="12" max="12" width="1" style="48" customWidth="1"/>
    <col min="13" max="13" width="19.42578125" style="48" bestFit="1" customWidth="1"/>
    <col min="14" max="14" width="1" style="48" customWidth="1"/>
    <col min="15" max="15" width="18.140625" style="48" bestFit="1" customWidth="1"/>
    <col min="16" max="16" width="1" style="48" customWidth="1"/>
    <col min="17" max="17" width="21.85546875" style="48" bestFit="1" customWidth="1"/>
    <col min="18" max="18" width="1" style="48" customWidth="1"/>
    <col min="19" max="19" width="17.5703125" style="47" bestFit="1" customWidth="1"/>
    <col min="20" max="20" width="9.140625" style="47"/>
    <col min="21" max="16384" width="9.140625" style="48"/>
  </cols>
  <sheetData>
    <row r="1" spans="1:17" ht="21" x14ac:dyDescent="0.45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ht="21" x14ac:dyDescent="0.45">
      <c r="A2" s="102" t="s">
        <v>105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</row>
    <row r="3" spans="1:17" ht="21" x14ac:dyDescent="0.45">
      <c r="A3" s="102" t="s">
        <v>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</row>
    <row r="4" spans="1:17" ht="21" x14ac:dyDescent="0.45">
      <c r="A4" s="104" t="s">
        <v>3</v>
      </c>
      <c r="C4" s="103" t="s">
        <v>107</v>
      </c>
      <c r="D4" s="103" t="s">
        <v>107</v>
      </c>
      <c r="E4" s="103" t="s">
        <v>107</v>
      </c>
      <c r="F4" s="103" t="s">
        <v>107</v>
      </c>
      <c r="G4" s="103" t="s">
        <v>107</v>
      </c>
      <c r="H4" s="103" t="s">
        <v>107</v>
      </c>
      <c r="I4" s="103" t="s">
        <v>107</v>
      </c>
      <c r="K4" s="103" t="s">
        <v>108</v>
      </c>
      <c r="L4" s="103" t="s">
        <v>108</v>
      </c>
      <c r="M4" s="103" t="s">
        <v>108</v>
      </c>
      <c r="N4" s="103" t="s">
        <v>108</v>
      </c>
      <c r="O4" s="103" t="s">
        <v>108</v>
      </c>
      <c r="P4" s="103" t="s">
        <v>108</v>
      </c>
      <c r="Q4" s="103" t="s">
        <v>108</v>
      </c>
    </row>
    <row r="5" spans="1:17" ht="21" x14ac:dyDescent="0.45">
      <c r="A5" s="103" t="s">
        <v>3</v>
      </c>
      <c r="C5" s="103" t="s">
        <v>7</v>
      </c>
      <c r="E5" s="103" t="s">
        <v>135</v>
      </c>
      <c r="G5" s="103" t="s">
        <v>136</v>
      </c>
      <c r="I5" s="103" t="s">
        <v>144</v>
      </c>
      <c r="K5" s="103" t="s">
        <v>7</v>
      </c>
      <c r="M5" s="103" t="s">
        <v>135</v>
      </c>
      <c r="O5" s="103" t="s">
        <v>136</v>
      </c>
      <c r="Q5" s="103" t="s">
        <v>144</v>
      </c>
    </row>
    <row r="6" spans="1:17" x14ac:dyDescent="0.45">
      <c r="A6" s="48" t="s">
        <v>203</v>
      </c>
      <c r="C6" s="50">
        <v>5000</v>
      </c>
      <c r="D6" s="50"/>
      <c r="E6" s="50">
        <v>50149827</v>
      </c>
      <c r="F6" s="50"/>
      <c r="G6" s="50">
        <v>50546862</v>
      </c>
      <c r="H6" s="50"/>
      <c r="I6" s="50">
        <v>-397035</v>
      </c>
      <c r="J6" s="50"/>
      <c r="K6" s="50">
        <v>5000</v>
      </c>
      <c r="L6" s="50"/>
      <c r="M6" s="50">
        <v>50149827</v>
      </c>
      <c r="N6" s="50"/>
      <c r="O6" s="50">
        <v>50546862</v>
      </c>
      <c r="P6" s="50"/>
      <c r="Q6" s="50">
        <v>-397035</v>
      </c>
    </row>
    <row r="7" spans="1:17" x14ac:dyDescent="0.45">
      <c r="A7" s="48" t="s">
        <v>200</v>
      </c>
      <c r="C7" s="50">
        <v>30000</v>
      </c>
      <c r="D7" s="50"/>
      <c r="E7" s="50">
        <v>539769151</v>
      </c>
      <c r="F7" s="50"/>
      <c r="G7" s="50">
        <v>529765503</v>
      </c>
      <c r="H7" s="50"/>
      <c r="I7" s="50">
        <v>10003648</v>
      </c>
      <c r="J7" s="50"/>
      <c r="K7" s="50">
        <v>30000</v>
      </c>
      <c r="L7" s="50"/>
      <c r="M7" s="50">
        <v>539769151</v>
      </c>
      <c r="N7" s="50"/>
      <c r="O7" s="50">
        <v>529765503</v>
      </c>
      <c r="P7" s="50"/>
      <c r="Q7" s="50">
        <v>10003648</v>
      </c>
    </row>
    <row r="8" spans="1:17" x14ac:dyDescent="0.45">
      <c r="A8" s="48" t="s">
        <v>191</v>
      </c>
      <c r="C8" s="50">
        <v>36110</v>
      </c>
      <c r="D8" s="50"/>
      <c r="E8" s="50">
        <v>711780088</v>
      </c>
      <c r="F8" s="50"/>
      <c r="G8" s="50">
        <v>694334637</v>
      </c>
      <c r="H8" s="50"/>
      <c r="I8" s="50">
        <v>17445451</v>
      </c>
      <c r="J8" s="50"/>
      <c r="K8" s="50">
        <v>36110</v>
      </c>
      <c r="L8" s="50"/>
      <c r="M8" s="50">
        <v>711780088</v>
      </c>
      <c r="N8" s="50"/>
      <c r="O8" s="50">
        <v>694334637</v>
      </c>
      <c r="P8" s="50"/>
      <c r="Q8" s="50">
        <v>17445451</v>
      </c>
    </row>
    <row r="9" spans="1:17" x14ac:dyDescent="0.45">
      <c r="A9" s="48" t="s">
        <v>179</v>
      </c>
      <c r="C9" s="50">
        <v>115000</v>
      </c>
      <c r="D9" s="50"/>
      <c r="E9" s="50">
        <v>2035615626</v>
      </c>
      <c r="F9" s="50"/>
      <c r="G9" s="50">
        <v>1957114446</v>
      </c>
      <c r="H9" s="50"/>
      <c r="I9" s="50">
        <v>78501180</v>
      </c>
      <c r="J9" s="50"/>
      <c r="K9" s="50">
        <v>115000</v>
      </c>
      <c r="L9" s="50"/>
      <c r="M9" s="50">
        <v>2035615626</v>
      </c>
      <c r="N9" s="50"/>
      <c r="O9" s="50">
        <v>1957114446</v>
      </c>
      <c r="P9" s="50"/>
      <c r="Q9" s="50">
        <v>78501180</v>
      </c>
    </row>
    <row r="10" spans="1:17" x14ac:dyDescent="0.45">
      <c r="A10" s="48" t="s">
        <v>208</v>
      </c>
      <c r="C10" s="50">
        <v>317500</v>
      </c>
      <c r="D10" s="50"/>
      <c r="E10" s="50">
        <v>1122108533</v>
      </c>
      <c r="F10" s="50"/>
      <c r="G10" s="50">
        <v>1096992009</v>
      </c>
      <c r="H10" s="50"/>
      <c r="I10" s="50">
        <v>25116524</v>
      </c>
      <c r="J10" s="50"/>
      <c r="K10" s="50">
        <v>317500</v>
      </c>
      <c r="L10" s="50"/>
      <c r="M10" s="50">
        <v>1122108533</v>
      </c>
      <c r="N10" s="50"/>
      <c r="O10" s="50">
        <v>1096992009</v>
      </c>
      <c r="P10" s="50"/>
      <c r="Q10" s="50">
        <v>25116524</v>
      </c>
    </row>
    <row r="11" spans="1:17" x14ac:dyDescent="0.45">
      <c r="A11" s="48" t="s">
        <v>184</v>
      </c>
      <c r="C11" s="50">
        <v>286396</v>
      </c>
      <c r="D11" s="50"/>
      <c r="E11" s="50">
        <v>12879934132</v>
      </c>
      <c r="F11" s="50"/>
      <c r="G11" s="50">
        <v>12606842060</v>
      </c>
      <c r="H11" s="50"/>
      <c r="I11" s="50">
        <v>273092072</v>
      </c>
      <c r="J11" s="50"/>
      <c r="K11" s="50">
        <v>286396</v>
      </c>
      <c r="L11" s="50"/>
      <c r="M11" s="50">
        <v>12879934132</v>
      </c>
      <c r="N11" s="50"/>
      <c r="O11" s="50">
        <v>12606842060</v>
      </c>
      <c r="P11" s="50"/>
      <c r="Q11" s="50">
        <v>273092072</v>
      </c>
    </row>
    <row r="12" spans="1:17" x14ac:dyDescent="0.45">
      <c r="A12" s="48" t="s">
        <v>212</v>
      </c>
      <c r="C12" s="50">
        <v>20000</v>
      </c>
      <c r="D12" s="50"/>
      <c r="E12" s="50">
        <v>331615109</v>
      </c>
      <c r="F12" s="50"/>
      <c r="G12" s="50">
        <v>323800189</v>
      </c>
      <c r="H12" s="50"/>
      <c r="I12" s="50">
        <v>7814920</v>
      </c>
      <c r="J12" s="50"/>
      <c r="K12" s="50">
        <v>20000</v>
      </c>
      <c r="L12" s="50"/>
      <c r="M12" s="50">
        <v>331615109</v>
      </c>
      <c r="N12" s="50"/>
      <c r="O12" s="50">
        <v>323800189</v>
      </c>
      <c r="P12" s="50"/>
      <c r="Q12" s="50">
        <v>7814920</v>
      </c>
    </row>
    <row r="13" spans="1:17" x14ac:dyDescent="0.45">
      <c r="A13" s="48" t="s">
        <v>188</v>
      </c>
      <c r="C13" s="50">
        <v>162185</v>
      </c>
      <c r="D13" s="50"/>
      <c r="E13" s="50">
        <v>4496006799</v>
      </c>
      <c r="F13" s="50"/>
      <c r="G13" s="50">
        <v>4413207799</v>
      </c>
      <c r="H13" s="50"/>
      <c r="I13" s="50">
        <v>82799000</v>
      </c>
      <c r="J13" s="50"/>
      <c r="K13" s="50">
        <v>162185</v>
      </c>
      <c r="L13" s="50"/>
      <c r="M13" s="50">
        <v>4496006799</v>
      </c>
      <c r="N13" s="50"/>
      <c r="O13" s="50">
        <v>4413207799</v>
      </c>
      <c r="P13" s="50"/>
      <c r="Q13" s="50">
        <v>82799000</v>
      </c>
    </row>
    <row r="14" spans="1:17" x14ac:dyDescent="0.45">
      <c r="A14" s="48" t="s">
        <v>201</v>
      </c>
      <c r="C14" s="50">
        <v>110524</v>
      </c>
      <c r="D14" s="50"/>
      <c r="E14" s="50">
        <v>2722410697</v>
      </c>
      <c r="F14" s="50"/>
      <c r="G14" s="50">
        <v>2650246189</v>
      </c>
      <c r="H14" s="50"/>
      <c r="I14" s="50">
        <v>72164508</v>
      </c>
      <c r="J14" s="50"/>
      <c r="K14" s="50">
        <v>110524</v>
      </c>
      <c r="L14" s="50"/>
      <c r="M14" s="50">
        <v>2722410697</v>
      </c>
      <c r="N14" s="50"/>
      <c r="O14" s="50">
        <v>2650246189</v>
      </c>
      <c r="P14" s="50"/>
      <c r="Q14" s="50">
        <v>72164508</v>
      </c>
    </row>
    <row r="15" spans="1:17" x14ac:dyDescent="0.45">
      <c r="A15" s="48" t="s">
        <v>197</v>
      </c>
      <c r="C15" s="50">
        <v>1272500</v>
      </c>
      <c r="D15" s="50"/>
      <c r="E15" s="50">
        <v>4410401133</v>
      </c>
      <c r="F15" s="50"/>
      <c r="G15" s="50">
        <v>4286841653</v>
      </c>
      <c r="H15" s="50"/>
      <c r="I15" s="50">
        <v>123559480</v>
      </c>
      <c r="J15" s="50"/>
      <c r="K15" s="50">
        <v>1272500</v>
      </c>
      <c r="L15" s="50"/>
      <c r="M15" s="50">
        <v>4410401133</v>
      </c>
      <c r="N15" s="50"/>
      <c r="O15" s="50">
        <v>4286841653</v>
      </c>
      <c r="P15" s="50"/>
      <c r="Q15" s="50">
        <v>123559480</v>
      </c>
    </row>
    <row r="16" spans="1:17" x14ac:dyDescent="0.45">
      <c r="A16" s="48" t="s">
        <v>21</v>
      </c>
      <c r="C16" s="50">
        <v>991007</v>
      </c>
      <c r="D16" s="50"/>
      <c r="E16" s="50">
        <v>31727895655</v>
      </c>
      <c r="F16" s="50"/>
      <c r="G16" s="50">
        <v>13914764641</v>
      </c>
      <c r="H16" s="50"/>
      <c r="I16" s="50">
        <v>17813131014</v>
      </c>
      <c r="J16" s="50"/>
      <c r="K16" s="50">
        <v>991007</v>
      </c>
      <c r="L16" s="50"/>
      <c r="M16" s="50">
        <v>31727895655</v>
      </c>
      <c r="N16" s="50"/>
      <c r="O16" s="50">
        <v>13914764641</v>
      </c>
      <c r="P16" s="50"/>
      <c r="Q16" s="50">
        <v>17813131014</v>
      </c>
    </row>
    <row r="17" spans="1:17" x14ac:dyDescent="0.45">
      <c r="A17" s="48" t="s">
        <v>16</v>
      </c>
      <c r="C17" s="50">
        <v>935000</v>
      </c>
      <c r="D17" s="50"/>
      <c r="E17" s="50">
        <v>3479796317</v>
      </c>
      <c r="F17" s="50"/>
      <c r="G17" s="50">
        <v>88361373039</v>
      </c>
      <c r="H17" s="50"/>
      <c r="I17" s="50">
        <v>-84881576722</v>
      </c>
      <c r="J17" s="50"/>
      <c r="K17" s="50">
        <v>10935000</v>
      </c>
      <c r="L17" s="50"/>
      <c r="M17" s="50">
        <v>40592435825</v>
      </c>
      <c r="N17" s="50"/>
      <c r="O17" s="50">
        <v>10182042180</v>
      </c>
      <c r="P17" s="50"/>
      <c r="Q17" s="50">
        <v>30410393645</v>
      </c>
    </row>
    <row r="18" spans="1:17" x14ac:dyDescent="0.45">
      <c r="A18" s="48" t="s">
        <v>214</v>
      </c>
      <c r="C18" s="50">
        <v>2000</v>
      </c>
      <c r="D18" s="50"/>
      <c r="E18" s="50">
        <v>250387283</v>
      </c>
      <c r="F18" s="50"/>
      <c r="G18" s="50">
        <v>238206070</v>
      </c>
      <c r="H18" s="50"/>
      <c r="I18" s="50">
        <v>12181213</v>
      </c>
      <c r="J18" s="50"/>
      <c r="K18" s="50">
        <v>2000</v>
      </c>
      <c r="L18" s="50"/>
      <c r="M18" s="50">
        <v>250387283</v>
      </c>
      <c r="N18" s="50"/>
      <c r="O18" s="50">
        <v>238206070</v>
      </c>
      <c r="P18" s="50"/>
      <c r="Q18" s="50">
        <v>12181213</v>
      </c>
    </row>
    <row r="19" spans="1:17" x14ac:dyDescent="0.45">
      <c r="A19" s="48" t="s">
        <v>182</v>
      </c>
      <c r="C19" s="50">
        <v>5000</v>
      </c>
      <c r="D19" s="50"/>
      <c r="E19" s="50">
        <v>87227891</v>
      </c>
      <c r="F19" s="50"/>
      <c r="G19" s="50">
        <v>85178970</v>
      </c>
      <c r="H19" s="50"/>
      <c r="I19" s="50">
        <v>2048921</v>
      </c>
      <c r="J19" s="50"/>
      <c r="K19" s="50">
        <v>5000</v>
      </c>
      <c r="L19" s="50"/>
      <c r="M19" s="50">
        <v>87227891</v>
      </c>
      <c r="N19" s="50"/>
      <c r="O19" s="50">
        <v>85178970</v>
      </c>
      <c r="P19" s="50"/>
      <c r="Q19" s="50">
        <v>2048921</v>
      </c>
    </row>
    <row r="20" spans="1:17" x14ac:dyDescent="0.45">
      <c r="A20" s="48" t="s">
        <v>17</v>
      </c>
      <c r="C20" s="50">
        <v>498688</v>
      </c>
      <c r="D20" s="50"/>
      <c r="E20" s="50">
        <v>2449137850</v>
      </c>
      <c r="F20" s="50"/>
      <c r="G20" s="50">
        <v>1076962810</v>
      </c>
      <c r="H20" s="50"/>
      <c r="I20" s="50">
        <v>1372175040</v>
      </c>
      <c r="J20" s="50"/>
      <c r="K20" s="50">
        <v>13900216</v>
      </c>
      <c r="L20" s="50"/>
      <c r="M20" s="50">
        <v>83641777440</v>
      </c>
      <c r="N20" s="50"/>
      <c r="O20" s="50">
        <v>18173408097</v>
      </c>
      <c r="P20" s="50"/>
      <c r="Q20" s="50">
        <v>65468369343</v>
      </c>
    </row>
    <row r="21" spans="1:17" x14ac:dyDescent="0.45">
      <c r="A21" s="48" t="s">
        <v>192</v>
      </c>
      <c r="C21" s="50">
        <v>221458</v>
      </c>
      <c r="D21" s="50"/>
      <c r="E21" s="50">
        <v>3491453374</v>
      </c>
      <c r="F21" s="50"/>
      <c r="G21" s="50">
        <v>3446006670</v>
      </c>
      <c r="H21" s="50"/>
      <c r="I21" s="50">
        <v>45446704</v>
      </c>
      <c r="J21" s="50"/>
      <c r="K21" s="50">
        <v>221458</v>
      </c>
      <c r="L21" s="50"/>
      <c r="M21" s="50">
        <v>3491453374</v>
      </c>
      <c r="N21" s="50"/>
      <c r="O21" s="50">
        <v>3446006670</v>
      </c>
      <c r="P21" s="50"/>
      <c r="Q21" s="50">
        <v>45446704</v>
      </c>
    </row>
    <row r="22" spans="1:17" x14ac:dyDescent="0.45">
      <c r="A22" s="48" t="s">
        <v>207</v>
      </c>
      <c r="C22" s="50">
        <v>355000</v>
      </c>
      <c r="D22" s="50"/>
      <c r="E22" s="50">
        <v>2585211535</v>
      </c>
      <c r="F22" s="50"/>
      <c r="G22" s="50">
        <v>2533726456</v>
      </c>
      <c r="H22" s="50"/>
      <c r="I22" s="50">
        <v>51485079</v>
      </c>
      <c r="J22" s="50"/>
      <c r="K22" s="50">
        <v>355000</v>
      </c>
      <c r="L22" s="50"/>
      <c r="M22" s="50">
        <v>2585211535</v>
      </c>
      <c r="N22" s="50"/>
      <c r="O22" s="50">
        <v>2533726456</v>
      </c>
      <c r="P22" s="50"/>
      <c r="Q22" s="50">
        <v>51485079</v>
      </c>
    </row>
    <row r="23" spans="1:17" x14ac:dyDescent="0.45">
      <c r="A23" s="48" t="s">
        <v>186</v>
      </c>
      <c r="C23" s="50">
        <v>252000</v>
      </c>
      <c r="D23" s="50"/>
      <c r="E23" s="50">
        <v>1568531407</v>
      </c>
      <c r="F23" s="50"/>
      <c r="G23" s="50">
        <v>1537815578</v>
      </c>
      <c r="H23" s="50"/>
      <c r="I23" s="50">
        <v>30715829</v>
      </c>
      <c r="J23" s="50"/>
      <c r="K23" s="50">
        <v>252000</v>
      </c>
      <c r="L23" s="50"/>
      <c r="M23" s="50">
        <v>1568531407</v>
      </c>
      <c r="N23" s="50"/>
      <c r="O23" s="50">
        <v>1537815578</v>
      </c>
      <c r="P23" s="50"/>
      <c r="Q23" s="50">
        <v>30715829</v>
      </c>
    </row>
    <row r="24" spans="1:17" x14ac:dyDescent="0.45">
      <c r="A24" s="48" t="s">
        <v>187</v>
      </c>
      <c r="C24" s="50">
        <v>49720</v>
      </c>
      <c r="D24" s="50"/>
      <c r="E24" s="50">
        <v>5511739232</v>
      </c>
      <c r="F24" s="50"/>
      <c r="G24" s="50">
        <v>5115324333</v>
      </c>
      <c r="H24" s="50"/>
      <c r="I24" s="50">
        <v>396414899</v>
      </c>
      <c r="J24" s="50"/>
      <c r="K24" s="50">
        <v>49720</v>
      </c>
      <c r="L24" s="50"/>
      <c r="M24" s="50">
        <v>5511739232</v>
      </c>
      <c r="N24" s="50"/>
      <c r="O24" s="50">
        <v>5115324333</v>
      </c>
      <c r="P24" s="50"/>
      <c r="Q24" s="50">
        <v>396414899</v>
      </c>
    </row>
    <row r="25" spans="1:17" x14ac:dyDescent="0.45">
      <c r="A25" s="48" t="s">
        <v>177</v>
      </c>
      <c r="C25" s="50">
        <v>166485</v>
      </c>
      <c r="D25" s="50"/>
      <c r="E25" s="50">
        <v>5540508652</v>
      </c>
      <c r="F25" s="50"/>
      <c r="G25" s="50">
        <v>5389373833</v>
      </c>
      <c r="H25" s="50"/>
      <c r="I25" s="50">
        <v>151134819</v>
      </c>
      <c r="J25" s="50"/>
      <c r="K25" s="50">
        <v>166485</v>
      </c>
      <c r="L25" s="50"/>
      <c r="M25" s="50">
        <v>5540508652</v>
      </c>
      <c r="N25" s="50"/>
      <c r="O25" s="50">
        <v>5389373833</v>
      </c>
      <c r="P25" s="50"/>
      <c r="Q25" s="50">
        <v>151134819</v>
      </c>
    </row>
    <row r="26" spans="1:17" x14ac:dyDescent="0.45">
      <c r="A26" s="48" t="s">
        <v>181</v>
      </c>
      <c r="C26" s="50">
        <v>80000</v>
      </c>
      <c r="D26" s="50"/>
      <c r="E26" s="50">
        <v>3034635909</v>
      </c>
      <c r="F26" s="50"/>
      <c r="G26" s="50">
        <v>2998580052</v>
      </c>
      <c r="H26" s="50"/>
      <c r="I26" s="50">
        <v>36055857</v>
      </c>
      <c r="J26" s="50"/>
      <c r="K26" s="50">
        <v>80000</v>
      </c>
      <c r="L26" s="50"/>
      <c r="M26" s="50">
        <v>3034635909</v>
      </c>
      <c r="N26" s="50"/>
      <c r="O26" s="50">
        <v>2998580052</v>
      </c>
      <c r="P26" s="50"/>
      <c r="Q26" s="50">
        <v>36055857</v>
      </c>
    </row>
    <row r="27" spans="1:17" x14ac:dyDescent="0.45">
      <c r="A27" s="48" t="s">
        <v>209</v>
      </c>
      <c r="C27" s="50">
        <v>20000</v>
      </c>
      <c r="D27" s="50"/>
      <c r="E27" s="50">
        <v>910748624</v>
      </c>
      <c r="F27" s="50"/>
      <c r="G27" s="50">
        <v>883612992</v>
      </c>
      <c r="H27" s="50"/>
      <c r="I27" s="50">
        <v>27135632</v>
      </c>
      <c r="J27" s="50"/>
      <c r="K27" s="50">
        <v>20000</v>
      </c>
      <c r="L27" s="50"/>
      <c r="M27" s="50">
        <v>910748624</v>
      </c>
      <c r="N27" s="50"/>
      <c r="O27" s="50">
        <v>883612992</v>
      </c>
      <c r="P27" s="50"/>
      <c r="Q27" s="50">
        <v>27135632</v>
      </c>
    </row>
    <row r="28" spans="1:17" x14ac:dyDescent="0.45">
      <c r="A28" s="48" t="s">
        <v>189</v>
      </c>
      <c r="C28" s="50">
        <v>436000</v>
      </c>
      <c r="D28" s="50"/>
      <c r="E28" s="50">
        <v>2074671849</v>
      </c>
      <c r="F28" s="50"/>
      <c r="G28" s="50">
        <v>2138053139</v>
      </c>
      <c r="H28" s="50"/>
      <c r="I28" s="50">
        <v>-63381290</v>
      </c>
      <c r="J28" s="50"/>
      <c r="K28" s="50">
        <v>436000</v>
      </c>
      <c r="L28" s="50"/>
      <c r="M28" s="50">
        <v>2074671849</v>
      </c>
      <c r="N28" s="50"/>
      <c r="O28" s="50">
        <v>2138053139</v>
      </c>
      <c r="P28" s="50"/>
      <c r="Q28" s="50">
        <v>-63381290</v>
      </c>
    </row>
    <row r="29" spans="1:17" x14ac:dyDescent="0.45">
      <c r="A29" s="48" t="s">
        <v>198</v>
      </c>
      <c r="C29" s="50">
        <v>742500</v>
      </c>
      <c r="D29" s="50"/>
      <c r="E29" s="50">
        <v>5193994921</v>
      </c>
      <c r="F29" s="50"/>
      <c r="G29" s="50">
        <v>5238891573</v>
      </c>
      <c r="H29" s="50"/>
      <c r="I29" s="50">
        <v>-44896652</v>
      </c>
      <c r="J29" s="50"/>
      <c r="K29" s="50">
        <v>742500</v>
      </c>
      <c r="L29" s="50"/>
      <c r="M29" s="50">
        <v>5193994921</v>
      </c>
      <c r="N29" s="50"/>
      <c r="O29" s="50">
        <v>5238891573</v>
      </c>
      <c r="P29" s="50"/>
      <c r="Q29" s="50">
        <v>-44896652</v>
      </c>
    </row>
    <row r="30" spans="1:17" x14ac:dyDescent="0.45">
      <c r="A30" s="48" t="s">
        <v>210</v>
      </c>
      <c r="C30" s="50">
        <v>40000</v>
      </c>
      <c r="D30" s="50"/>
      <c r="E30" s="50">
        <v>759851833</v>
      </c>
      <c r="F30" s="50"/>
      <c r="G30" s="50">
        <v>717210625</v>
      </c>
      <c r="H30" s="50"/>
      <c r="I30" s="50">
        <v>42641208</v>
      </c>
      <c r="J30" s="50"/>
      <c r="K30" s="50">
        <v>40000</v>
      </c>
      <c r="L30" s="50"/>
      <c r="M30" s="50">
        <v>759851833</v>
      </c>
      <c r="N30" s="50"/>
      <c r="O30" s="50">
        <v>717210625</v>
      </c>
      <c r="P30" s="50"/>
      <c r="Q30" s="50">
        <v>42641208</v>
      </c>
    </row>
    <row r="31" spans="1:17" x14ac:dyDescent="0.45">
      <c r="A31" s="48" t="s">
        <v>175</v>
      </c>
      <c r="C31" s="50">
        <v>78000</v>
      </c>
      <c r="D31" s="50"/>
      <c r="E31" s="50">
        <v>4645387931</v>
      </c>
      <c r="F31" s="50"/>
      <c r="G31" s="50">
        <v>4535510656</v>
      </c>
      <c r="H31" s="50"/>
      <c r="I31" s="50">
        <v>109877275</v>
      </c>
      <c r="J31" s="50"/>
      <c r="K31" s="50">
        <v>78000</v>
      </c>
      <c r="L31" s="50"/>
      <c r="M31" s="50">
        <v>4645387931</v>
      </c>
      <c r="N31" s="50"/>
      <c r="O31" s="50">
        <v>4535510656</v>
      </c>
      <c r="P31" s="50"/>
      <c r="Q31" s="50">
        <v>109877275</v>
      </c>
    </row>
    <row r="32" spans="1:17" x14ac:dyDescent="0.45">
      <c r="A32" s="48" t="s">
        <v>178</v>
      </c>
      <c r="C32" s="50">
        <v>120000</v>
      </c>
      <c r="D32" s="50"/>
      <c r="E32" s="50">
        <v>2234797794</v>
      </c>
      <c r="F32" s="50"/>
      <c r="G32" s="50">
        <v>2156175296</v>
      </c>
      <c r="H32" s="50"/>
      <c r="I32" s="50">
        <v>78622498</v>
      </c>
      <c r="J32" s="50"/>
      <c r="K32" s="50">
        <v>120000</v>
      </c>
      <c r="L32" s="50"/>
      <c r="M32" s="50">
        <v>2234797794</v>
      </c>
      <c r="N32" s="50"/>
      <c r="O32" s="50">
        <v>2156175296</v>
      </c>
      <c r="P32" s="50"/>
      <c r="Q32" s="50">
        <v>78622498</v>
      </c>
    </row>
    <row r="33" spans="1:17" x14ac:dyDescent="0.45">
      <c r="A33" s="48" t="s">
        <v>180</v>
      </c>
      <c r="C33" s="50">
        <v>30000</v>
      </c>
      <c r="D33" s="50"/>
      <c r="E33" s="50">
        <v>838662543</v>
      </c>
      <c r="F33" s="50"/>
      <c r="G33" s="50">
        <v>813504212</v>
      </c>
      <c r="H33" s="50"/>
      <c r="I33" s="50">
        <v>25158331</v>
      </c>
      <c r="J33" s="50"/>
      <c r="K33" s="50">
        <v>30000</v>
      </c>
      <c r="L33" s="50"/>
      <c r="M33" s="50">
        <v>838662543</v>
      </c>
      <c r="N33" s="50"/>
      <c r="O33" s="50">
        <v>813504212</v>
      </c>
      <c r="P33" s="50"/>
      <c r="Q33" s="50">
        <v>25158331</v>
      </c>
    </row>
    <row r="34" spans="1:17" x14ac:dyDescent="0.45">
      <c r="A34" s="48" t="s">
        <v>193</v>
      </c>
      <c r="C34" s="50">
        <v>45000</v>
      </c>
      <c r="D34" s="50"/>
      <c r="E34" s="50">
        <v>908064678</v>
      </c>
      <c r="F34" s="50"/>
      <c r="G34" s="50">
        <v>871336309</v>
      </c>
      <c r="H34" s="50"/>
      <c r="I34" s="50">
        <v>36728369</v>
      </c>
      <c r="J34" s="50"/>
      <c r="K34" s="50">
        <v>45000</v>
      </c>
      <c r="L34" s="50"/>
      <c r="M34" s="50">
        <v>908064678</v>
      </c>
      <c r="N34" s="50"/>
      <c r="O34" s="50">
        <v>871336309</v>
      </c>
      <c r="P34" s="50"/>
      <c r="Q34" s="50">
        <v>36728369</v>
      </c>
    </row>
    <row r="35" spans="1:17" x14ac:dyDescent="0.45">
      <c r="A35" s="48" t="s">
        <v>194</v>
      </c>
      <c r="C35" s="50">
        <v>110000</v>
      </c>
      <c r="D35" s="50"/>
      <c r="E35" s="50">
        <v>598020483</v>
      </c>
      <c r="F35" s="50"/>
      <c r="G35" s="50">
        <v>589908544</v>
      </c>
      <c r="H35" s="50"/>
      <c r="I35" s="50">
        <v>8111939</v>
      </c>
      <c r="J35" s="50"/>
      <c r="K35" s="50">
        <v>110000</v>
      </c>
      <c r="L35" s="50"/>
      <c r="M35" s="50">
        <v>598020483</v>
      </c>
      <c r="N35" s="50"/>
      <c r="O35" s="50">
        <v>589908544</v>
      </c>
      <c r="P35" s="50"/>
      <c r="Q35" s="50">
        <v>8111939</v>
      </c>
    </row>
    <row r="36" spans="1:17" x14ac:dyDescent="0.45">
      <c r="A36" s="48" t="s">
        <v>205</v>
      </c>
      <c r="C36" s="50">
        <v>170000</v>
      </c>
      <c r="D36" s="50"/>
      <c r="E36" s="50">
        <v>2714253536</v>
      </c>
      <c r="F36" s="50"/>
      <c r="G36" s="50">
        <v>2605968324</v>
      </c>
      <c r="H36" s="50"/>
      <c r="I36" s="50">
        <v>108285212</v>
      </c>
      <c r="J36" s="50"/>
      <c r="K36" s="50">
        <v>170000</v>
      </c>
      <c r="L36" s="50"/>
      <c r="M36" s="50">
        <v>2714253536</v>
      </c>
      <c r="N36" s="50"/>
      <c r="O36" s="50">
        <v>2605968324</v>
      </c>
      <c r="P36" s="50"/>
      <c r="Q36" s="50">
        <v>108285212</v>
      </c>
    </row>
    <row r="37" spans="1:17" x14ac:dyDescent="0.45">
      <c r="A37" s="48" t="s">
        <v>213</v>
      </c>
      <c r="C37" s="50">
        <v>6000</v>
      </c>
      <c r="D37" s="50"/>
      <c r="E37" s="50">
        <v>368772673</v>
      </c>
      <c r="F37" s="50"/>
      <c r="G37" s="50">
        <v>343458408</v>
      </c>
      <c r="H37" s="50"/>
      <c r="I37" s="50">
        <v>25314265</v>
      </c>
      <c r="J37" s="50"/>
      <c r="K37" s="50">
        <v>6000</v>
      </c>
      <c r="L37" s="50"/>
      <c r="M37" s="50">
        <v>368772673</v>
      </c>
      <c r="N37" s="50"/>
      <c r="O37" s="50">
        <v>343458408</v>
      </c>
      <c r="P37" s="50"/>
      <c r="Q37" s="50">
        <v>25314265</v>
      </c>
    </row>
    <row r="38" spans="1:17" x14ac:dyDescent="0.45">
      <c r="A38" s="48" t="s">
        <v>174</v>
      </c>
      <c r="C38" s="50">
        <v>154000</v>
      </c>
      <c r="D38" s="50"/>
      <c r="E38" s="50">
        <v>2032304470</v>
      </c>
      <c r="F38" s="50"/>
      <c r="G38" s="50">
        <v>1974445296</v>
      </c>
      <c r="H38" s="50"/>
      <c r="I38" s="50">
        <v>57859174</v>
      </c>
      <c r="J38" s="50"/>
      <c r="K38" s="50">
        <v>154000</v>
      </c>
      <c r="L38" s="50"/>
      <c r="M38" s="50">
        <v>2032304470</v>
      </c>
      <c r="N38" s="50"/>
      <c r="O38" s="50">
        <v>1974445296</v>
      </c>
      <c r="P38" s="50"/>
      <c r="Q38" s="50">
        <v>57859174</v>
      </c>
    </row>
    <row r="39" spans="1:17" x14ac:dyDescent="0.45">
      <c r="A39" s="48" t="s">
        <v>199</v>
      </c>
      <c r="C39" s="50">
        <v>34000</v>
      </c>
      <c r="D39" s="50"/>
      <c r="E39" s="50">
        <v>393743250</v>
      </c>
      <c r="F39" s="50"/>
      <c r="G39" s="50">
        <v>437855547</v>
      </c>
      <c r="H39" s="50"/>
      <c r="I39" s="50">
        <v>-44112297</v>
      </c>
      <c r="J39" s="50"/>
      <c r="K39" s="50">
        <v>34000</v>
      </c>
      <c r="L39" s="50"/>
      <c r="M39" s="50">
        <v>393743250</v>
      </c>
      <c r="N39" s="50"/>
      <c r="O39" s="50">
        <v>437855547</v>
      </c>
      <c r="P39" s="50"/>
      <c r="Q39" s="50">
        <v>-44112297</v>
      </c>
    </row>
    <row r="40" spans="1:17" x14ac:dyDescent="0.45">
      <c r="A40" s="48" t="s">
        <v>195</v>
      </c>
      <c r="C40" s="50">
        <v>75000</v>
      </c>
      <c r="D40" s="50"/>
      <c r="E40" s="50">
        <v>770885778</v>
      </c>
      <c r="F40" s="50"/>
      <c r="G40" s="50">
        <v>864434593</v>
      </c>
      <c r="H40" s="50"/>
      <c r="I40" s="50">
        <v>-93548815</v>
      </c>
      <c r="J40" s="50"/>
      <c r="K40" s="50">
        <v>75000</v>
      </c>
      <c r="L40" s="50"/>
      <c r="M40" s="50">
        <v>770885778</v>
      </c>
      <c r="N40" s="50"/>
      <c r="O40" s="50">
        <v>864434593</v>
      </c>
      <c r="P40" s="50"/>
      <c r="Q40" s="50">
        <v>-93548815</v>
      </c>
    </row>
    <row r="41" spans="1:17" x14ac:dyDescent="0.45">
      <c r="A41" s="48" t="s">
        <v>202</v>
      </c>
      <c r="C41" s="50">
        <v>2000</v>
      </c>
      <c r="D41" s="50"/>
      <c r="E41" s="50">
        <v>186702581</v>
      </c>
      <c r="F41" s="50"/>
      <c r="G41" s="50">
        <v>181988720</v>
      </c>
      <c r="H41" s="50"/>
      <c r="I41" s="50">
        <v>4713861</v>
      </c>
      <c r="J41" s="50"/>
      <c r="K41" s="50">
        <v>2000</v>
      </c>
      <c r="L41" s="50"/>
      <c r="M41" s="50">
        <v>186702581</v>
      </c>
      <c r="N41" s="50"/>
      <c r="O41" s="50">
        <v>181988720</v>
      </c>
      <c r="P41" s="50"/>
      <c r="Q41" s="50">
        <v>4713861</v>
      </c>
    </row>
    <row r="42" spans="1:17" x14ac:dyDescent="0.45">
      <c r="A42" s="48" t="s">
        <v>211</v>
      </c>
      <c r="C42" s="50">
        <v>70000</v>
      </c>
      <c r="D42" s="50"/>
      <c r="E42" s="50">
        <v>2574643620</v>
      </c>
      <c r="F42" s="50"/>
      <c r="G42" s="50">
        <v>2509927867</v>
      </c>
      <c r="H42" s="50"/>
      <c r="I42" s="50">
        <v>64715753</v>
      </c>
      <c r="J42" s="50"/>
      <c r="K42" s="50">
        <v>70000</v>
      </c>
      <c r="L42" s="50"/>
      <c r="M42" s="50">
        <v>2574643620</v>
      </c>
      <c r="N42" s="50"/>
      <c r="O42" s="50">
        <v>2509927867</v>
      </c>
      <c r="P42" s="50"/>
      <c r="Q42" s="50">
        <v>64715753</v>
      </c>
    </row>
    <row r="43" spans="1:17" x14ac:dyDescent="0.45">
      <c r="A43" s="48" t="s">
        <v>190</v>
      </c>
      <c r="C43" s="50">
        <v>136000</v>
      </c>
      <c r="D43" s="50"/>
      <c r="E43" s="50">
        <v>2049864194</v>
      </c>
      <c r="F43" s="50"/>
      <c r="G43" s="50">
        <v>2004773510</v>
      </c>
      <c r="H43" s="50"/>
      <c r="I43" s="50">
        <v>45090684</v>
      </c>
      <c r="J43" s="50"/>
      <c r="K43" s="50">
        <v>136000</v>
      </c>
      <c r="L43" s="50"/>
      <c r="M43" s="50">
        <v>2049864194</v>
      </c>
      <c r="N43" s="50"/>
      <c r="O43" s="50">
        <v>2004773510</v>
      </c>
      <c r="P43" s="50"/>
      <c r="Q43" s="50">
        <v>45090684</v>
      </c>
    </row>
    <row r="44" spans="1:17" x14ac:dyDescent="0.45">
      <c r="A44" s="48" t="s">
        <v>15</v>
      </c>
      <c r="C44" s="50">
        <v>0</v>
      </c>
      <c r="D44" s="50"/>
      <c r="E44" s="50">
        <v>0</v>
      </c>
      <c r="F44" s="50"/>
      <c r="G44" s="50">
        <v>0</v>
      </c>
      <c r="H44" s="50"/>
      <c r="I44" s="50">
        <v>0</v>
      </c>
      <c r="J44" s="50"/>
      <c r="K44" s="50">
        <v>4900000</v>
      </c>
      <c r="L44" s="50"/>
      <c r="M44" s="50">
        <v>67653373537</v>
      </c>
      <c r="N44" s="50"/>
      <c r="O44" s="50">
        <v>11288475792</v>
      </c>
      <c r="P44" s="50"/>
      <c r="Q44" s="50">
        <v>56364897745</v>
      </c>
    </row>
    <row r="45" spans="1:17" x14ac:dyDescent="0.45">
      <c r="A45" s="48" t="s">
        <v>133</v>
      </c>
      <c r="C45" s="50">
        <v>0</v>
      </c>
      <c r="D45" s="50"/>
      <c r="E45" s="50">
        <v>0</v>
      </c>
      <c r="F45" s="50"/>
      <c r="G45" s="50">
        <v>0</v>
      </c>
      <c r="H45" s="50"/>
      <c r="I45" s="50">
        <v>0</v>
      </c>
      <c r="J45" s="50"/>
      <c r="K45" s="50">
        <v>150000</v>
      </c>
      <c r="L45" s="50"/>
      <c r="M45" s="50">
        <v>6560455876</v>
      </c>
      <c r="N45" s="50"/>
      <c r="O45" s="50">
        <v>3027342787</v>
      </c>
      <c r="P45" s="50"/>
      <c r="Q45" s="50">
        <v>3533113089</v>
      </c>
    </row>
    <row r="46" spans="1:17" x14ac:dyDescent="0.45">
      <c r="A46" s="48" t="s">
        <v>19</v>
      </c>
      <c r="C46" s="50">
        <v>0</v>
      </c>
      <c r="D46" s="50"/>
      <c r="E46" s="50">
        <v>0</v>
      </c>
      <c r="F46" s="50"/>
      <c r="G46" s="50">
        <v>0</v>
      </c>
      <c r="H46" s="50"/>
      <c r="I46" s="50">
        <v>0</v>
      </c>
      <c r="J46" s="50"/>
      <c r="K46" s="50">
        <v>8945390</v>
      </c>
      <c r="L46" s="50"/>
      <c r="M46" s="50">
        <v>74134552181</v>
      </c>
      <c r="N46" s="50"/>
      <c r="O46" s="50">
        <v>47946694200</v>
      </c>
      <c r="P46" s="50"/>
      <c r="Q46" s="50">
        <v>26187857981</v>
      </c>
    </row>
    <row r="47" spans="1:17" x14ac:dyDescent="0.45">
      <c r="A47" s="48" t="s">
        <v>20</v>
      </c>
      <c r="C47" s="50">
        <v>0</v>
      </c>
      <c r="D47" s="50"/>
      <c r="E47" s="50">
        <v>0</v>
      </c>
      <c r="F47" s="50"/>
      <c r="G47" s="50">
        <v>0</v>
      </c>
      <c r="H47" s="50"/>
      <c r="I47" s="50">
        <v>0</v>
      </c>
      <c r="J47" s="50"/>
      <c r="K47" s="50">
        <v>10000000</v>
      </c>
      <c r="L47" s="50"/>
      <c r="M47" s="50">
        <v>320978747574</v>
      </c>
      <c r="N47" s="50"/>
      <c r="O47" s="50">
        <v>-695443087896</v>
      </c>
      <c r="P47" s="50"/>
      <c r="Q47" s="50">
        <v>1016421835470</v>
      </c>
    </row>
    <row r="48" spans="1:17" x14ac:dyDescent="0.45">
      <c r="A48" s="48" t="s">
        <v>138</v>
      </c>
      <c r="C48" s="50">
        <v>0</v>
      </c>
      <c r="D48" s="50"/>
      <c r="E48" s="50">
        <v>0</v>
      </c>
      <c r="F48" s="50"/>
      <c r="G48" s="50">
        <v>0</v>
      </c>
      <c r="H48" s="50"/>
      <c r="I48" s="50">
        <v>0</v>
      </c>
      <c r="J48" s="50"/>
      <c r="K48" s="50">
        <v>400000</v>
      </c>
      <c r="L48" s="50"/>
      <c r="M48" s="50">
        <v>49957548934</v>
      </c>
      <c r="N48" s="50"/>
      <c r="O48" s="50">
        <v>29945556100</v>
      </c>
      <c r="P48" s="50"/>
      <c r="Q48" s="50">
        <v>20011992834</v>
      </c>
    </row>
    <row r="49" spans="1:20" x14ac:dyDescent="0.45">
      <c r="A49" s="48" t="s">
        <v>140</v>
      </c>
      <c r="C49" s="50">
        <v>0</v>
      </c>
      <c r="D49" s="50"/>
      <c r="E49" s="50">
        <v>0</v>
      </c>
      <c r="F49" s="50"/>
      <c r="G49" s="50">
        <v>0</v>
      </c>
      <c r="H49" s="50"/>
      <c r="I49" s="50">
        <v>0</v>
      </c>
      <c r="J49" s="50"/>
      <c r="K49" s="50">
        <v>1400000</v>
      </c>
      <c r="L49" s="50"/>
      <c r="M49" s="50">
        <v>85175959157</v>
      </c>
      <c r="N49" s="50"/>
      <c r="O49" s="50">
        <v>96765843650</v>
      </c>
      <c r="P49" s="50"/>
      <c r="Q49" s="50">
        <v>-11589884493</v>
      </c>
    </row>
    <row r="50" spans="1:20" x14ac:dyDescent="0.45">
      <c r="A50" s="48" t="s">
        <v>22</v>
      </c>
      <c r="C50" s="50">
        <v>0</v>
      </c>
      <c r="D50" s="50"/>
      <c r="E50" s="50">
        <v>0</v>
      </c>
      <c r="F50" s="50"/>
      <c r="G50" s="50">
        <v>0</v>
      </c>
      <c r="H50" s="50"/>
      <c r="I50" s="50">
        <v>0</v>
      </c>
      <c r="J50" s="50"/>
      <c r="K50" s="50">
        <v>6000000</v>
      </c>
      <c r="L50" s="50"/>
      <c r="M50" s="50">
        <v>61764906806</v>
      </c>
      <c r="N50" s="50"/>
      <c r="O50" s="50">
        <v>24138000000</v>
      </c>
      <c r="P50" s="50"/>
      <c r="Q50" s="50">
        <v>37626906806</v>
      </c>
    </row>
    <row r="51" spans="1:20" x14ac:dyDescent="0.45">
      <c r="A51" s="48" t="s">
        <v>18</v>
      </c>
      <c r="C51" s="50">
        <v>0</v>
      </c>
      <c r="D51" s="50"/>
      <c r="E51" s="50">
        <v>0</v>
      </c>
      <c r="F51" s="50"/>
      <c r="G51" s="50">
        <v>0</v>
      </c>
      <c r="H51" s="50"/>
      <c r="I51" s="50">
        <v>0</v>
      </c>
      <c r="J51" s="50"/>
      <c r="K51" s="50">
        <v>2937432</v>
      </c>
      <c r="L51" s="50"/>
      <c r="M51" s="50">
        <v>18939388976</v>
      </c>
      <c r="N51" s="50"/>
      <c r="O51" s="50">
        <v>8985258610</v>
      </c>
      <c r="P51" s="50"/>
      <c r="Q51" s="50">
        <v>9954130366</v>
      </c>
    </row>
    <row r="52" spans="1:20" x14ac:dyDescent="0.45">
      <c r="A52" s="48" t="s">
        <v>139</v>
      </c>
      <c r="C52" s="50">
        <v>0</v>
      </c>
      <c r="D52" s="50"/>
      <c r="E52" s="50">
        <v>0</v>
      </c>
      <c r="F52" s="50"/>
      <c r="G52" s="50">
        <v>0</v>
      </c>
      <c r="H52" s="50"/>
      <c r="I52" s="50">
        <v>0</v>
      </c>
      <c r="J52" s="50"/>
      <c r="K52" s="50">
        <v>232127</v>
      </c>
      <c r="L52" s="50"/>
      <c r="M52" s="50">
        <v>4216029478</v>
      </c>
      <c r="N52" s="50"/>
      <c r="O52" s="50">
        <v>373694578</v>
      </c>
      <c r="P52" s="50"/>
      <c r="Q52" s="50">
        <v>3842334900</v>
      </c>
    </row>
    <row r="53" spans="1:20" x14ac:dyDescent="0.45">
      <c r="A53" s="48" t="s">
        <v>32</v>
      </c>
      <c r="C53" s="50">
        <v>0</v>
      </c>
      <c r="D53" s="50"/>
      <c r="E53" s="50">
        <v>0</v>
      </c>
      <c r="F53" s="50"/>
      <c r="G53" s="50">
        <v>0</v>
      </c>
      <c r="H53" s="50"/>
      <c r="I53" s="50">
        <v>0</v>
      </c>
      <c r="J53" s="50"/>
      <c r="K53" s="50">
        <v>50000</v>
      </c>
      <c r="L53" s="50"/>
      <c r="M53" s="50">
        <v>47991300000</v>
      </c>
      <c r="N53" s="50"/>
      <c r="O53" s="50">
        <v>48000000000</v>
      </c>
      <c r="P53" s="50"/>
      <c r="Q53" s="50">
        <v>-8700000</v>
      </c>
    </row>
    <row r="54" spans="1:20" x14ac:dyDescent="0.45">
      <c r="A54" s="48" t="s">
        <v>117</v>
      </c>
      <c r="C54" s="50">
        <v>0</v>
      </c>
      <c r="D54" s="50"/>
      <c r="E54" s="50">
        <v>0</v>
      </c>
      <c r="F54" s="50"/>
      <c r="G54" s="50">
        <v>0</v>
      </c>
      <c r="H54" s="50"/>
      <c r="I54" s="50">
        <v>0</v>
      </c>
      <c r="J54" s="50"/>
      <c r="K54" s="50">
        <v>20728</v>
      </c>
      <c r="L54" s="50"/>
      <c r="M54" s="50">
        <v>19895273329</v>
      </c>
      <c r="N54" s="50"/>
      <c r="O54" s="50">
        <v>20195147895</v>
      </c>
      <c r="P54" s="50"/>
      <c r="Q54" s="50">
        <v>-299874566</v>
      </c>
    </row>
    <row r="55" spans="1:20" x14ac:dyDescent="0.45">
      <c r="A55" s="48" t="s">
        <v>115</v>
      </c>
      <c r="C55" s="50">
        <v>0</v>
      </c>
      <c r="D55" s="50"/>
      <c r="E55" s="50">
        <v>0</v>
      </c>
      <c r="F55" s="50"/>
      <c r="G55" s="50">
        <v>0</v>
      </c>
      <c r="H55" s="50"/>
      <c r="I55" s="50">
        <v>0</v>
      </c>
      <c r="J55" s="50"/>
      <c r="K55" s="50">
        <v>51880</v>
      </c>
      <c r="L55" s="50"/>
      <c r="M55" s="50">
        <v>51842387000</v>
      </c>
      <c r="N55" s="50"/>
      <c r="O55" s="50">
        <v>50805539260</v>
      </c>
      <c r="P55" s="50"/>
      <c r="Q55" s="50">
        <v>1036847740</v>
      </c>
    </row>
    <row r="56" spans="1:20" x14ac:dyDescent="0.45">
      <c r="A56" s="48" t="s">
        <v>145</v>
      </c>
      <c r="C56" s="50">
        <v>0</v>
      </c>
      <c r="D56" s="50"/>
      <c r="E56" s="50">
        <v>0</v>
      </c>
      <c r="F56" s="50"/>
      <c r="G56" s="50">
        <v>0</v>
      </c>
      <c r="H56" s="50"/>
      <c r="I56" s="50">
        <v>0</v>
      </c>
      <c r="J56" s="50"/>
      <c r="K56" s="50">
        <v>1716150</v>
      </c>
      <c r="L56" s="50"/>
      <c r="M56" s="50">
        <v>488550823669</v>
      </c>
      <c r="N56" s="50"/>
      <c r="O56" s="50">
        <v>474820949700</v>
      </c>
      <c r="P56" s="50"/>
      <c r="Q56" s="50">
        <v>13729873969</v>
      </c>
    </row>
    <row r="57" spans="1:20" x14ac:dyDescent="0.45">
      <c r="A57" s="53" t="s">
        <v>146</v>
      </c>
      <c r="C57" s="54">
        <v>0</v>
      </c>
      <c r="D57" s="50"/>
      <c r="E57" s="54">
        <v>0</v>
      </c>
      <c r="F57" s="50"/>
      <c r="G57" s="54">
        <v>0</v>
      </c>
      <c r="H57" s="50"/>
      <c r="I57" s="54">
        <v>0</v>
      </c>
      <c r="J57" s="50"/>
      <c r="K57" s="54">
        <v>272637</v>
      </c>
      <c r="L57" s="50"/>
      <c r="M57" s="54">
        <v>272593308909</v>
      </c>
      <c r="N57" s="50"/>
      <c r="O57" s="54">
        <v>272984216851</v>
      </c>
      <c r="P57" s="50"/>
      <c r="Q57" s="54">
        <v>-390907942</v>
      </c>
    </row>
    <row r="58" spans="1:20" s="51" customFormat="1" ht="21" x14ac:dyDescent="0.55000000000000004">
      <c r="A58" s="51" t="s">
        <v>152</v>
      </c>
      <c r="C58" s="52"/>
      <c r="D58" s="52"/>
      <c r="E58" s="52">
        <f>SUM(E6:E57)</f>
        <v>118281686958</v>
      </c>
      <c r="F58" s="52"/>
      <c r="G58" s="52">
        <f>SUM(G6:G57)</f>
        <v>182174059410</v>
      </c>
      <c r="H58" s="52"/>
      <c r="I58" s="52">
        <f>SUM(I6:I57)</f>
        <v>-63892372452</v>
      </c>
      <c r="J58" s="52"/>
      <c r="K58" s="52"/>
      <c r="L58" s="52"/>
      <c r="M58" s="52">
        <f>SUM(M6:M57)</f>
        <v>1806841021482</v>
      </c>
      <c r="N58" s="52"/>
      <c r="O58" s="52">
        <f>SUM(O6:O57)</f>
        <v>514924805365</v>
      </c>
      <c r="P58" s="52"/>
      <c r="Q58" s="52">
        <f>SUM(Q6:Q57)</f>
        <v>1291916216117</v>
      </c>
      <c r="S58" s="46"/>
      <c r="T58" s="46"/>
    </row>
    <row r="59" spans="1:20" x14ac:dyDescent="0.45">
      <c r="G59" s="50"/>
      <c r="I59" s="49"/>
      <c r="Q59" s="49"/>
    </row>
    <row r="60" spans="1:20" x14ac:dyDescent="0.45">
      <c r="I60" s="49"/>
      <c r="M60" s="49"/>
      <c r="O60" s="49"/>
      <c r="Q60" s="49"/>
    </row>
    <row r="61" spans="1:20" x14ac:dyDescent="0.45">
      <c r="I61" s="49"/>
      <c r="M61" s="49"/>
      <c r="O61" s="49"/>
      <c r="Q61" s="49"/>
    </row>
    <row r="62" spans="1:20" x14ac:dyDescent="0.45">
      <c r="I62" s="49"/>
      <c r="M62" s="49"/>
      <c r="O62" s="49"/>
      <c r="Q62" s="49"/>
    </row>
    <row r="64" spans="1:20" x14ac:dyDescent="0.45">
      <c r="Q64" s="88"/>
    </row>
  </sheetData>
  <sheetProtection algorithmName="SHA-512" hashValue="SGOXTOAUX28DUl2Bs5tNNzuMR0IJyLuqYXxKqfE9/zIDeMbFFv4GNVHskLxz8X68bHBDuENst1vLHj9IVOYKBA==" saltValue="g7R9plTSyI3WIcxS5Cns7A==" spinCount="100000" sheet="1" objects="1" scenarios="1" selectLockedCells="1" autoFilter="0" selectUnlockedCells="1"/>
  <mergeCells count="14">
    <mergeCell ref="A3:Q3"/>
    <mergeCell ref="A2:Q2"/>
    <mergeCell ref="A1:Q1"/>
    <mergeCell ref="K5"/>
    <mergeCell ref="M5"/>
    <mergeCell ref="O5"/>
    <mergeCell ref="Q5"/>
    <mergeCell ref="K4:Q4"/>
    <mergeCell ref="A4:A5"/>
    <mergeCell ref="C5"/>
    <mergeCell ref="E5"/>
    <mergeCell ref="G5"/>
    <mergeCell ref="I5"/>
    <mergeCell ref="C4:I4"/>
  </mergeCells>
  <printOptions horizontalCentered="1"/>
  <pageMargins left="0" right="0" top="0.75" bottom="0.7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rightToLeft="1" view="pageBreakPreview" topLeftCell="A7" zoomScale="60" zoomScaleNormal="100" zoomScalePageLayoutView="90" workbookViewId="0">
      <selection sqref="A1:U1"/>
    </sheetView>
  </sheetViews>
  <sheetFormatPr defaultColWidth="9.140625" defaultRowHeight="18.75" x14ac:dyDescent="0.45"/>
  <cols>
    <col min="1" max="1" width="27.140625" style="1" customWidth="1"/>
    <col min="2" max="2" width="1" style="1" customWidth="1"/>
    <col min="3" max="3" width="14.7109375" style="1" bestFit="1" customWidth="1"/>
    <col min="4" max="4" width="1" style="1" customWidth="1"/>
    <col min="5" max="5" width="20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19.42578125" style="1" customWidth="1"/>
    <col min="10" max="10" width="1" style="1" customWidth="1"/>
    <col min="11" max="11" width="9" style="1" customWidth="1"/>
    <col min="12" max="12" width="1" style="1" customWidth="1"/>
    <col min="13" max="13" width="14.42578125" style="1" bestFit="1" customWidth="1"/>
    <col min="14" max="14" width="1" style="1" customWidth="1"/>
    <col min="15" max="15" width="20.28515625" style="1" customWidth="1"/>
    <col min="16" max="16" width="1" style="1" customWidth="1"/>
    <col min="17" max="17" width="18.85546875" style="1" bestFit="1" customWidth="1"/>
    <col min="18" max="18" width="1" style="1" customWidth="1"/>
    <col min="19" max="19" width="19.85546875" style="1" customWidth="1"/>
    <col min="20" max="20" width="1" style="1" customWidth="1"/>
    <col min="21" max="21" width="9.28515625" style="1" customWidth="1"/>
    <col min="22" max="22" width="2" style="1" customWidth="1"/>
    <col min="23" max="23" width="9.140625" style="1" customWidth="1"/>
    <col min="24" max="16384" width="9.140625" style="1"/>
  </cols>
  <sheetData>
    <row r="1" spans="1:21" ht="2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</row>
    <row r="2" spans="1:21" ht="21" x14ac:dyDescent="0.45">
      <c r="A2" s="101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</row>
    <row r="3" spans="1:21" ht="21" x14ac:dyDescent="0.4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4" spans="1:21" ht="21" x14ac:dyDescent="0.45">
      <c r="A4" s="100" t="s">
        <v>3</v>
      </c>
      <c r="C4" s="97" t="s">
        <v>107</v>
      </c>
      <c r="D4" s="97" t="s">
        <v>107</v>
      </c>
      <c r="E4" s="97" t="s">
        <v>107</v>
      </c>
      <c r="F4" s="97" t="s">
        <v>107</v>
      </c>
      <c r="G4" s="97" t="s">
        <v>107</v>
      </c>
      <c r="H4" s="97" t="s">
        <v>107</v>
      </c>
      <c r="I4" s="97" t="s">
        <v>107</v>
      </c>
      <c r="J4" s="97" t="s">
        <v>107</v>
      </c>
      <c r="K4" s="97" t="s">
        <v>107</v>
      </c>
      <c r="M4" s="97" t="s">
        <v>108</v>
      </c>
      <c r="N4" s="97" t="s">
        <v>108</v>
      </c>
      <c r="O4" s="97" t="s">
        <v>108</v>
      </c>
      <c r="P4" s="97" t="s">
        <v>108</v>
      </c>
      <c r="Q4" s="97" t="s">
        <v>108</v>
      </c>
      <c r="R4" s="97" t="s">
        <v>108</v>
      </c>
      <c r="S4" s="97" t="s">
        <v>108</v>
      </c>
      <c r="T4" s="97" t="s">
        <v>108</v>
      </c>
      <c r="U4" s="97" t="s">
        <v>108</v>
      </c>
    </row>
    <row r="5" spans="1:21" s="4" customFormat="1" ht="58.5" customHeight="1" x14ac:dyDescent="0.45">
      <c r="A5" s="97" t="s">
        <v>3</v>
      </c>
      <c r="C5" s="99" t="s">
        <v>147</v>
      </c>
      <c r="E5" s="99" t="s">
        <v>148</v>
      </c>
      <c r="G5" s="99" t="s">
        <v>149</v>
      </c>
      <c r="I5" s="99" t="s">
        <v>62</v>
      </c>
      <c r="K5" s="99" t="s">
        <v>150</v>
      </c>
      <c r="M5" s="99" t="s">
        <v>147</v>
      </c>
      <c r="O5" s="99" t="s">
        <v>148</v>
      </c>
      <c r="Q5" s="99" t="s">
        <v>149</v>
      </c>
      <c r="S5" s="99" t="s">
        <v>62</v>
      </c>
      <c r="U5" s="99" t="s">
        <v>150</v>
      </c>
    </row>
    <row r="6" spans="1:21" ht="21" x14ac:dyDescent="0.55000000000000004">
      <c r="A6" s="2" t="s">
        <v>203</v>
      </c>
      <c r="C6" s="10">
        <v>0</v>
      </c>
      <c r="D6" s="10"/>
      <c r="E6" s="10">
        <v>0</v>
      </c>
      <c r="F6" s="10"/>
      <c r="G6" s="10">
        <v>-397035</v>
      </c>
      <c r="H6" s="10"/>
      <c r="I6" s="10">
        <v>-397035</v>
      </c>
      <c r="K6" s="33">
        <v>0</v>
      </c>
      <c r="M6" s="10">
        <v>0</v>
      </c>
      <c r="N6" s="10"/>
      <c r="O6" s="10">
        <v>0</v>
      </c>
      <c r="P6" s="10"/>
      <c r="Q6" s="10">
        <v>-397035</v>
      </c>
      <c r="R6" s="10"/>
      <c r="S6" s="10">
        <v>-397035</v>
      </c>
      <c r="U6" s="33">
        <v>0</v>
      </c>
    </row>
    <row r="7" spans="1:21" ht="21" x14ac:dyDescent="0.55000000000000004">
      <c r="A7" s="2" t="s">
        <v>200</v>
      </c>
      <c r="C7" s="10">
        <v>0</v>
      </c>
      <c r="D7" s="10"/>
      <c r="E7" s="10">
        <v>0</v>
      </c>
      <c r="F7" s="10"/>
      <c r="G7" s="10">
        <v>10003648</v>
      </c>
      <c r="H7" s="10"/>
      <c r="I7" s="10">
        <v>10003648</v>
      </c>
      <c r="K7" s="33">
        <v>2.0000000000000001E-4</v>
      </c>
      <c r="M7" s="10">
        <v>0</v>
      </c>
      <c r="N7" s="10"/>
      <c r="O7" s="10">
        <v>0</v>
      </c>
      <c r="P7" s="10"/>
      <c r="Q7" s="10">
        <v>10003648</v>
      </c>
      <c r="R7" s="10"/>
      <c r="S7" s="10">
        <v>10003648</v>
      </c>
      <c r="U7" s="33">
        <v>0</v>
      </c>
    </row>
    <row r="8" spans="1:21" ht="21" x14ac:dyDescent="0.55000000000000004">
      <c r="A8" s="2" t="s">
        <v>191</v>
      </c>
      <c r="C8" s="10">
        <v>0</v>
      </c>
      <c r="D8" s="10"/>
      <c r="E8" s="10">
        <v>-216069097</v>
      </c>
      <c r="F8" s="10"/>
      <c r="G8" s="10">
        <v>17445451</v>
      </c>
      <c r="H8" s="10"/>
      <c r="I8" s="10">
        <v>-198623646</v>
      </c>
      <c r="K8" s="33">
        <v>-3.5999999999999999E-3</v>
      </c>
      <c r="M8" s="10">
        <v>0</v>
      </c>
      <c r="N8" s="10"/>
      <c r="O8" s="10">
        <v>-216069097</v>
      </c>
      <c r="P8" s="10"/>
      <c r="Q8" s="10">
        <v>17445451</v>
      </c>
      <c r="R8" s="10"/>
      <c r="S8" s="10">
        <v>-198623646</v>
      </c>
      <c r="U8" s="33">
        <v>-2.0000000000000001E-4</v>
      </c>
    </row>
    <row r="9" spans="1:21" ht="21" x14ac:dyDescent="0.55000000000000004">
      <c r="A9" s="2" t="s">
        <v>179</v>
      </c>
      <c r="C9" s="10">
        <v>0</v>
      </c>
      <c r="D9" s="10"/>
      <c r="E9" s="10">
        <v>-31355163</v>
      </c>
      <c r="F9" s="10"/>
      <c r="G9" s="10">
        <v>78501180</v>
      </c>
      <c r="H9" s="10"/>
      <c r="I9" s="10">
        <v>47146017</v>
      </c>
      <c r="K9" s="33">
        <v>8.9999999999999998E-4</v>
      </c>
      <c r="M9" s="10">
        <v>0</v>
      </c>
      <c r="N9" s="10"/>
      <c r="O9" s="10">
        <v>-31355163</v>
      </c>
      <c r="P9" s="10"/>
      <c r="Q9" s="10">
        <v>78501180</v>
      </c>
      <c r="R9" s="10"/>
      <c r="S9" s="10">
        <v>47146017</v>
      </c>
      <c r="U9" s="33">
        <v>1E-4</v>
      </c>
    </row>
    <row r="10" spans="1:21" ht="21" x14ac:dyDescent="0.55000000000000004">
      <c r="A10" s="2" t="s">
        <v>208</v>
      </c>
      <c r="C10" s="10">
        <v>0</v>
      </c>
      <c r="D10" s="10"/>
      <c r="E10" s="10">
        <v>-1115957783</v>
      </c>
      <c r="F10" s="10"/>
      <c r="G10" s="10">
        <v>25116524</v>
      </c>
      <c r="H10" s="10"/>
      <c r="I10" s="10">
        <v>-1090841259</v>
      </c>
      <c r="K10" s="33">
        <v>-1.9699999999999999E-2</v>
      </c>
      <c r="M10" s="10">
        <v>0</v>
      </c>
      <c r="N10" s="10"/>
      <c r="O10" s="10">
        <v>-1115957783</v>
      </c>
      <c r="P10" s="10"/>
      <c r="Q10" s="10">
        <v>25116524</v>
      </c>
      <c r="R10" s="10"/>
      <c r="S10" s="10">
        <v>-1090841259</v>
      </c>
      <c r="U10" s="33">
        <v>-1.1999999999999999E-3</v>
      </c>
    </row>
    <row r="11" spans="1:21" ht="21" x14ac:dyDescent="0.55000000000000004">
      <c r="A11" s="2" t="s">
        <v>184</v>
      </c>
      <c r="C11" s="10">
        <v>0</v>
      </c>
      <c r="D11" s="10"/>
      <c r="E11" s="10">
        <v>-24377160</v>
      </c>
      <c r="F11" s="10"/>
      <c r="G11" s="10">
        <v>273092072</v>
      </c>
      <c r="H11" s="10"/>
      <c r="I11" s="10">
        <v>248714912</v>
      </c>
      <c r="K11" s="33">
        <v>4.4999999999999997E-3</v>
      </c>
      <c r="M11" s="10">
        <v>0</v>
      </c>
      <c r="N11" s="10"/>
      <c r="O11" s="10">
        <v>-24377160</v>
      </c>
      <c r="P11" s="10"/>
      <c r="Q11" s="10">
        <v>273092072</v>
      </c>
      <c r="R11" s="10"/>
      <c r="S11" s="10">
        <v>248714912</v>
      </c>
      <c r="U11" s="33">
        <v>2.9999999999999997E-4</v>
      </c>
    </row>
    <row r="12" spans="1:21" ht="21" x14ac:dyDescent="0.55000000000000004">
      <c r="A12" s="2" t="s">
        <v>212</v>
      </c>
      <c r="C12" s="10">
        <v>0</v>
      </c>
      <c r="D12" s="10"/>
      <c r="E12" s="10">
        <v>0</v>
      </c>
      <c r="F12" s="10"/>
      <c r="G12" s="10">
        <v>7814920</v>
      </c>
      <c r="H12" s="10"/>
      <c r="I12" s="10">
        <v>7814920</v>
      </c>
      <c r="K12" s="33">
        <v>1E-4</v>
      </c>
      <c r="M12" s="10">
        <v>0</v>
      </c>
      <c r="N12" s="10"/>
      <c r="O12" s="10">
        <v>0</v>
      </c>
      <c r="P12" s="10"/>
      <c r="Q12" s="10">
        <v>7814920</v>
      </c>
      <c r="R12" s="10"/>
      <c r="S12" s="10">
        <v>7814920</v>
      </c>
      <c r="U12" s="33">
        <v>0</v>
      </c>
    </row>
    <row r="13" spans="1:21" ht="21" x14ac:dyDescent="0.55000000000000004">
      <c r="A13" s="2" t="s">
        <v>188</v>
      </c>
      <c r="C13" s="10">
        <v>0</v>
      </c>
      <c r="D13" s="10"/>
      <c r="E13" s="10">
        <v>-20730630</v>
      </c>
      <c r="F13" s="10"/>
      <c r="G13" s="10">
        <v>82799000</v>
      </c>
      <c r="H13" s="10"/>
      <c r="I13" s="10">
        <v>62068370</v>
      </c>
      <c r="K13" s="33">
        <v>1.1000000000000001E-3</v>
      </c>
      <c r="M13" s="10">
        <v>0</v>
      </c>
      <c r="N13" s="10"/>
      <c r="O13" s="10">
        <v>-20730630</v>
      </c>
      <c r="P13" s="10"/>
      <c r="Q13" s="10">
        <v>82799000</v>
      </c>
      <c r="R13" s="10"/>
      <c r="S13" s="10">
        <v>62068370</v>
      </c>
      <c r="U13" s="33">
        <v>1E-4</v>
      </c>
    </row>
    <row r="14" spans="1:21" ht="21" x14ac:dyDescent="0.55000000000000004">
      <c r="A14" s="2" t="s">
        <v>201</v>
      </c>
      <c r="C14" s="10">
        <v>0</v>
      </c>
      <c r="D14" s="10"/>
      <c r="E14" s="10">
        <v>0</v>
      </c>
      <c r="F14" s="10"/>
      <c r="G14" s="10">
        <v>72164508</v>
      </c>
      <c r="H14" s="10"/>
      <c r="I14" s="10">
        <v>72164508</v>
      </c>
      <c r="K14" s="33">
        <v>1.2999999999999999E-3</v>
      </c>
      <c r="M14" s="10">
        <v>0</v>
      </c>
      <c r="N14" s="10"/>
      <c r="O14" s="10">
        <v>0</v>
      </c>
      <c r="P14" s="10"/>
      <c r="Q14" s="10">
        <v>72164508</v>
      </c>
      <c r="R14" s="10"/>
      <c r="S14" s="10">
        <v>72164508</v>
      </c>
      <c r="U14" s="33">
        <v>1E-4</v>
      </c>
    </row>
    <row r="15" spans="1:21" ht="21" x14ac:dyDescent="0.55000000000000004">
      <c r="A15" s="2" t="s">
        <v>197</v>
      </c>
      <c r="C15" s="10">
        <v>0</v>
      </c>
      <c r="D15" s="10"/>
      <c r="E15" s="10">
        <v>-163174068</v>
      </c>
      <c r="F15" s="10"/>
      <c r="G15" s="10">
        <v>123559480</v>
      </c>
      <c r="H15" s="10"/>
      <c r="I15" s="10">
        <v>-39614588</v>
      </c>
      <c r="K15" s="33">
        <v>-6.9999999999999999E-4</v>
      </c>
      <c r="M15" s="10">
        <v>0</v>
      </c>
      <c r="N15" s="10"/>
      <c r="O15" s="10">
        <v>-163174068</v>
      </c>
      <c r="P15" s="10"/>
      <c r="Q15" s="10">
        <v>123559480</v>
      </c>
      <c r="R15" s="10"/>
      <c r="S15" s="10">
        <v>-39614588</v>
      </c>
      <c r="U15" s="33">
        <v>0</v>
      </c>
    </row>
    <row r="16" spans="1:21" ht="21" x14ac:dyDescent="0.55000000000000004">
      <c r="A16" s="2" t="s">
        <v>21</v>
      </c>
      <c r="C16" s="10">
        <v>0</v>
      </c>
      <c r="D16" s="10"/>
      <c r="E16" s="10">
        <v>-3664014410</v>
      </c>
      <c r="F16" s="10"/>
      <c r="G16" s="10">
        <v>17813131014</v>
      </c>
      <c r="H16" s="10"/>
      <c r="I16" s="10">
        <v>14149116604</v>
      </c>
      <c r="K16" s="33">
        <v>0.25559999999999999</v>
      </c>
      <c r="M16" s="10">
        <v>444850701</v>
      </c>
      <c r="N16" s="10"/>
      <c r="O16" s="10">
        <v>36602967589</v>
      </c>
      <c r="P16" s="10"/>
      <c r="Q16" s="10">
        <v>17813131014</v>
      </c>
      <c r="R16" s="10"/>
      <c r="S16" s="10">
        <v>54860949304</v>
      </c>
      <c r="U16" s="33">
        <v>6.0699999999999997E-2</v>
      </c>
    </row>
    <row r="17" spans="1:21" ht="21" x14ac:dyDescent="0.55000000000000004">
      <c r="A17" s="2" t="s">
        <v>16</v>
      </c>
      <c r="C17" s="10">
        <v>0</v>
      </c>
      <c r="D17" s="10"/>
      <c r="E17" s="10">
        <v>84996296541</v>
      </c>
      <c r="F17" s="10"/>
      <c r="G17" s="10">
        <v>-84881576722</v>
      </c>
      <c r="H17" s="10"/>
      <c r="I17" s="10">
        <v>114719819</v>
      </c>
      <c r="K17" s="33">
        <v>2.0999999999999999E-3</v>
      </c>
      <c r="M17" s="10">
        <v>0</v>
      </c>
      <c r="N17" s="10"/>
      <c r="O17" s="10">
        <v>-15759319</v>
      </c>
      <c r="P17" s="10"/>
      <c r="Q17" s="10">
        <v>30410393645</v>
      </c>
      <c r="R17" s="10"/>
      <c r="S17" s="10">
        <v>30394634326</v>
      </c>
      <c r="U17" s="33">
        <v>3.3599999999999998E-2</v>
      </c>
    </row>
    <row r="18" spans="1:21" ht="21" x14ac:dyDescent="0.55000000000000004">
      <c r="A18" s="2" t="s">
        <v>214</v>
      </c>
      <c r="C18" s="10">
        <v>0</v>
      </c>
      <c r="D18" s="10"/>
      <c r="E18" s="10">
        <v>0</v>
      </c>
      <c r="F18" s="10"/>
      <c r="G18" s="10">
        <v>12181213</v>
      </c>
      <c r="H18" s="10"/>
      <c r="I18" s="10">
        <v>12181213</v>
      </c>
      <c r="K18" s="33">
        <v>2.0000000000000001E-4</v>
      </c>
      <c r="M18" s="10">
        <v>0</v>
      </c>
      <c r="N18" s="10"/>
      <c r="O18" s="10">
        <v>0</v>
      </c>
      <c r="P18" s="10"/>
      <c r="Q18" s="10">
        <v>12181213</v>
      </c>
      <c r="R18" s="10"/>
      <c r="S18" s="10">
        <v>12181213</v>
      </c>
      <c r="U18" s="33">
        <v>0</v>
      </c>
    </row>
    <row r="19" spans="1:21" ht="21" x14ac:dyDescent="0.55000000000000004">
      <c r="A19" s="2" t="s">
        <v>182</v>
      </c>
      <c r="C19" s="10">
        <v>0</v>
      </c>
      <c r="D19" s="10"/>
      <c r="E19" s="10">
        <v>-20807787</v>
      </c>
      <c r="F19" s="10"/>
      <c r="G19" s="10">
        <v>2048921</v>
      </c>
      <c r="H19" s="10"/>
      <c r="I19" s="10">
        <v>-18758866</v>
      </c>
      <c r="K19" s="33">
        <v>-2.9999999999999997E-4</v>
      </c>
      <c r="M19" s="10">
        <v>0</v>
      </c>
      <c r="N19" s="10"/>
      <c r="O19" s="10">
        <v>-20807787</v>
      </c>
      <c r="P19" s="10"/>
      <c r="Q19" s="10">
        <v>2048921</v>
      </c>
      <c r="R19" s="10"/>
      <c r="S19" s="10">
        <v>-18758866</v>
      </c>
      <c r="U19" s="33">
        <v>0</v>
      </c>
    </row>
    <row r="20" spans="1:21" ht="21" x14ac:dyDescent="0.55000000000000004">
      <c r="A20" s="2" t="s">
        <v>17</v>
      </c>
      <c r="C20" s="10">
        <v>0</v>
      </c>
      <c r="D20" s="10"/>
      <c r="E20" s="10">
        <v>-16534727373</v>
      </c>
      <c r="F20" s="10"/>
      <c r="G20" s="10">
        <v>1372175040</v>
      </c>
      <c r="H20" s="10"/>
      <c r="I20" s="10">
        <v>-15162552333</v>
      </c>
      <c r="K20" s="33">
        <v>-0.27389999999999998</v>
      </c>
      <c r="M20" s="10">
        <v>0</v>
      </c>
      <c r="N20" s="10"/>
      <c r="O20" s="10">
        <v>19324626324</v>
      </c>
      <c r="P20" s="10"/>
      <c r="Q20" s="10">
        <v>65468369343</v>
      </c>
      <c r="R20" s="10"/>
      <c r="S20" s="10">
        <v>84792995667</v>
      </c>
      <c r="U20" s="33">
        <v>9.3799999999999994E-2</v>
      </c>
    </row>
    <row r="21" spans="1:21" ht="21" x14ac:dyDescent="0.55000000000000004">
      <c r="A21" s="2" t="s">
        <v>192</v>
      </c>
      <c r="C21" s="10">
        <v>0</v>
      </c>
      <c r="D21" s="10"/>
      <c r="E21" s="10">
        <v>-221452395</v>
      </c>
      <c r="F21" s="10"/>
      <c r="G21" s="10">
        <v>45446704</v>
      </c>
      <c r="H21" s="10"/>
      <c r="I21" s="10">
        <v>-176005691</v>
      </c>
      <c r="K21" s="33">
        <v>-3.2000000000000002E-3</v>
      </c>
      <c r="M21" s="10">
        <v>0</v>
      </c>
      <c r="N21" s="10"/>
      <c r="O21" s="10">
        <v>-221452395</v>
      </c>
      <c r="P21" s="10"/>
      <c r="Q21" s="10">
        <v>45446704</v>
      </c>
      <c r="R21" s="10"/>
      <c r="S21" s="10">
        <v>-176005691</v>
      </c>
      <c r="U21" s="33">
        <v>-2.0000000000000001E-4</v>
      </c>
    </row>
    <row r="22" spans="1:21" ht="21" x14ac:dyDescent="0.55000000000000004">
      <c r="A22" s="2" t="s">
        <v>207</v>
      </c>
      <c r="C22" s="10">
        <v>0</v>
      </c>
      <c r="D22" s="10"/>
      <c r="E22" s="10">
        <v>-696795957</v>
      </c>
      <c r="F22" s="10"/>
      <c r="G22" s="10">
        <v>51485079</v>
      </c>
      <c r="H22" s="10"/>
      <c r="I22" s="10">
        <v>-645310878</v>
      </c>
      <c r="K22" s="33">
        <v>-1.17E-2</v>
      </c>
      <c r="M22" s="10">
        <v>0</v>
      </c>
      <c r="N22" s="10"/>
      <c r="O22" s="10">
        <v>-696795957</v>
      </c>
      <c r="P22" s="10"/>
      <c r="Q22" s="10">
        <v>51485079</v>
      </c>
      <c r="R22" s="10"/>
      <c r="S22" s="10">
        <v>-645310878</v>
      </c>
      <c r="U22" s="33">
        <v>-6.9999999999999999E-4</v>
      </c>
    </row>
    <row r="23" spans="1:21" ht="21" x14ac:dyDescent="0.55000000000000004">
      <c r="A23" s="2" t="s">
        <v>186</v>
      </c>
      <c r="C23" s="10">
        <v>0</v>
      </c>
      <c r="D23" s="10"/>
      <c r="E23" s="10">
        <v>-117168194</v>
      </c>
      <c r="F23" s="10"/>
      <c r="G23" s="10">
        <v>30715829</v>
      </c>
      <c r="H23" s="10"/>
      <c r="I23" s="10">
        <v>-86452365</v>
      </c>
      <c r="K23" s="33">
        <v>-1.6000000000000001E-3</v>
      </c>
      <c r="M23" s="10">
        <v>0</v>
      </c>
      <c r="N23" s="10"/>
      <c r="O23" s="10">
        <v>-117168194</v>
      </c>
      <c r="P23" s="10"/>
      <c r="Q23" s="10">
        <v>30715829</v>
      </c>
      <c r="R23" s="10"/>
      <c r="S23" s="10">
        <v>-86452365</v>
      </c>
      <c r="U23" s="33">
        <v>-1E-4</v>
      </c>
    </row>
    <row r="24" spans="1:21" ht="21" x14ac:dyDescent="0.55000000000000004">
      <c r="A24" s="2" t="s">
        <v>187</v>
      </c>
      <c r="C24" s="10">
        <v>0</v>
      </c>
      <c r="D24" s="10"/>
      <c r="E24" s="10">
        <v>-44360948</v>
      </c>
      <c r="F24" s="10"/>
      <c r="G24" s="10">
        <v>396414899</v>
      </c>
      <c r="H24" s="10"/>
      <c r="I24" s="10">
        <v>352053951</v>
      </c>
      <c r="K24" s="33">
        <v>6.4000000000000003E-3</v>
      </c>
      <c r="M24" s="10">
        <v>0</v>
      </c>
      <c r="N24" s="10"/>
      <c r="O24" s="10">
        <v>-44360948</v>
      </c>
      <c r="P24" s="10"/>
      <c r="Q24" s="10">
        <v>396414899</v>
      </c>
      <c r="R24" s="10"/>
      <c r="S24" s="10">
        <v>352053951</v>
      </c>
      <c r="U24" s="33">
        <v>4.0000000000000002E-4</v>
      </c>
    </row>
    <row r="25" spans="1:21" ht="21" x14ac:dyDescent="0.55000000000000004">
      <c r="A25" s="2" t="s">
        <v>177</v>
      </c>
      <c r="C25" s="10">
        <v>0</v>
      </c>
      <c r="D25" s="10"/>
      <c r="E25" s="10">
        <v>-51886172</v>
      </c>
      <c r="F25" s="10"/>
      <c r="G25" s="10">
        <v>151134819</v>
      </c>
      <c r="H25" s="10"/>
      <c r="I25" s="10">
        <v>99248647</v>
      </c>
      <c r="K25" s="33">
        <v>1.8E-3</v>
      </c>
      <c r="M25" s="10">
        <v>0</v>
      </c>
      <c r="N25" s="10"/>
      <c r="O25" s="10">
        <v>-51886172</v>
      </c>
      <c r="P25" s="10"/>
      <c r="Q25" s="10">
        <v>151134819</v>
      </c>
      <c r="R25" s="10"/>
      <c r="S25" s="10">
        <v>99248647</v>
      </c>
      <c r="U25" s="33">
        <v>1E-4</v>
      </c>
    </row>
    <row r="26" spans="1:21" ht="21" x14ac:dyDescent="0.55000000000000004">
      <c r="A26" s="2" t="s">
        <v>181</v>
      </c>
      <c r="C26" s="10">
        <v>0</v>
      </c>
      <c r="D26" s="10"/>
      <c r="E26" s="10">
        <v>-4040290</v>
      </c>
      <c r="F26" s="10"/>
      <c r="G26" s="10">
        <v>36055857</v>
      </c>
      <c r="H26" s="10"/>
      <c r="I26" s="10">
        <v>32015567</v>
      </c>
      <c r="K26" s="33">
        <v>5.9999999999999995E-4</v>
      </c>
      <c r="M26" s="10">
        <v>0</v>
      </c>
      <c r="N26" s="10"/>
      <c r="O26" s="10">
        <v>-4040290</v>
      </c>
      <c r="P26" s="10"/>
      <c r="Q26" s="10">
        <v>36055857</v>
      </c>
      <c r="R26" s="10"/>
      <c r="S26" s="10">
        <v>32015567</v>
      </c>
      <c r="U26" s="33">
        <v>0</v>
      </c>
    </row>
    <row r="27" spans="1:21" ht="21" x14ac:dyDescent="0.55000000000000004">
      <c r="A27" s="2" t="s">
        <v>209</v>
      </c>
      <c r="C27" s="10">
        <v>0</v>
      </c>
      <c r="D27" s="10"/>
      <c r="E27" s="10">
        <v>-175587562</v>
      </c>
      <c r="F27" s="10"/>
      <c r="G27" s="10">
        <v>27135632</v>
      </c>
      <c r="H27" s="10"/>
      <c r="I27" s="10">
        <v>-148451930</v>
      </c>
      <c r="K27" s="33">
        <v>-2.7000000000000001E-3</v>
      </c>
      <c r="M27" s="10">
        <v>0</v>
      </c>
      <c r="N27" s="10"/>
      <c r="O27" s="10">
        <v>-175587562</v>
      </c>
      <c r="P27" s="10"/>
      <c r="Q27" s="10">
        <v>27135632</v>
      </c>
      <c r="R27" s="10"/>
      <c r="S27" s="10">
        <v>-148451930</v>
      </c>
      <c r="U27" s="33">
        <v>-2.0000000000000001E-4</v>
      </c>
    </row>
    <row r="28" spans="1:21" ht="21" x14ac:dyDescent="0.55000000000000004">
      <c r="A28" s="2" t="s">
        <v>189</v>
      </c>
      <c r="C28" s="10">
        <v>0</v>
      </c>
      <c r="D28" s="10"/>
      <c r="E28" s="10">
        <v>-248380757</v>
      </c>
      <c r="F28" s="10"/>
      <c r="G28" s="10">
        <v>-63381290</v>
      </c>
      <c r="H28" s="10"/>
      <c r="I28" s="10">
        <v>-311762047</v>
      </c>
      <c r="K28" s="33">
        <v>-5.5999999999999999E-3</v>
      </c>
      <c r="M28" s="10">
        <v>0</v>
      </c>
      <c r="N28" s="10"/>
      <c r="O28" s="10">
        <v>-248380757</v>
      </c>
      <c r="P28" s="10"/>
      <c r="Q28" s="10">
        <v>-63381290</v>
      </c>
      <c r="R28" s="10"/>
      <c r="S28" s="10">
        <v>-311762047</v>
      </c>
      <c r="U28" s="33">
        <v>-2.9999999999999997E-4</v>
      </c>
    </row>
    <row r="29" spans="1:21" ht="21" x14ac:dyDescent="0.55000000000000004">
      <c r="A29" s="2" t="s">
        <v>198</v>
      </c>
      <c r="C29" s="10">
        <v>0</v>
      </c>
      <c r="D29" s="10"/>
      <c r="E29" s="10">
        <v>-290008305</v>
      </c>
      <c r="F29" s="10"/>
      <c r="G29" s="10">
        <v>-44896652</v>
      </c>
      <c r="H29" s="10"/>
      <c r="I29" s="10">
        <v>-334904957</v>
      </c>
      <c r="K29" s="33">
        <v>-6.0000000000000001E-3</v>
      </c>
      <c r="M29" s="10">
        <v>0</v>
      </c>
      <c r="N29" s="10"/>
      <c r="O29" s="10">
        <v>-290008305</v>
      </c>
      <c r="P29" s="10"/>
      <c r="Q29" s="10">
        <v>-44896652</v>
      </c>
      <c r="R29" s="10"/>
      <c r="S29" s="10">
        <v>-334904957</v>
      </c>
      <c r="U29" s="33">
        <v>-4.0000000000000002E-4</v>
      </c>
    </row>
    <row r="30" spans="1:21" ht="21" x14ac:dyDescent="0.55000000000000004">
      <c r="A30" s="2" t="s">
        <v>210</v>
      </c>
      <c r="C30" s="10">
        <v>0</v>
      </c>
      <c r="D30" s="10"/>
      <c r="E30" s="10">
        <v>396008185</v>
      </c>
      <c r="F30" s="10"/>
      <c r="G30" s="10">
        <v>42641208</v>
      </c>
      <c r="H30" s="10"/>
      <c r="I30" s="10">
        <v>438649393</v>
      </c>
      <c r="K30" s="33">
        <v>7.9000000000000008E-3</v>
      </c>
      <c r="M30" s="10">
        <v>0</v>
      </c>
      <c r="N30" s="10"/>
      <c r="O30" s="10">
        <v>396008185</v>
      </c>
      <c r="P30" s="10"/>
      <c r="Q30" s="10">
        <v>42641208</v>
      </c>
      <c r="R30" s="10"/>
      <c r="S30" s="10">
        <v>438649393</v>
      </c>
      <c r="U30" s="33">
        <v>5.0000000000000001E-4</v>
      </c>
    </row>
    <row r="31" spans="1:21" ht="21" x14ac:dyDescent="0.55000000000000004">
      <c r="A31" s="2" t="s">
        <v>175</v>
      </c>
      <c r="C31" s="10">
        <v>0</v>
      </c>
      <c r="D31" s="10"/>
      <c r="E31" s="10">
        <v>-128584840</v>
      </c>
      <c r="F31" s="10"/>
      <c r="G31" s="10">
        <v>109877275</v>
      </c>
      <c r="H31" s="10"/>
      <c r="I31" s="10">
        <v>-18707565</v>
      </c>
      <c r="K31" s="33">
        <v>-2.9999999999999997E-4</v>
      </c>
      <c r="M31" s="10">
        <v>0</v>
      </c>
      <c r="N31" s="10"/>
      <c r="O31" s="10">
        <v>-128584840</v>
      </c>
      <c r="P31" s="10"/>
      <c r="Q31" s="10">
        <v>109877275</v>
      </c>
      <c r="R31" s="10"/>
      <c r="S31" s="10">
        <v>-18707565</v>
      </c>
      <c r="U31" s="33">
        <v>0</v>
      </c>
    </row>
    <row r="32" spans="1:21" ht="21" x14ac:dyDescent="0.55000000000000004">
      <c r="A32" s="40" t="s">
        <v>178</v>
      </c>
      <c r="C32" s="62">
        <v>0</v>
      </c>
      <c r="D32" s="10"/>
      <c r="E32" s="62">
        <v>-46131819</v>
      </c>
      <c r="F32" s="10"/>
      <c r="G32" s="62">
        <v>78622498</v>
      </c>
      <c r="H32" s="10"/>
      <c r="I32" s="62">
        <v>32490679</v>
      </c>
      <c r="K32" s="63">
        <v>5.9999999999999995E-4</v>
      </c>
      <c r="M32" s="62">
        <v>0</v>
      </c>
      <c r="N32" s="10"/>
      <c r="O32" s="62">
        <v>-46131819</v>
      </c>
      <c r="P32" s="10"/>
      <c r="Q32" s="62">
        <v>78622498</v>
      </c>
      <c r="R32" s="10"/>
      <c r="S32" s="62">
        <v>32490679</v>
      </c>
      <c r="U32" s="63">
        <v>0</v>
      </c>
    </row>
    <row r="33" spans="1:21" ht="21" x14ac:dyDescent="0.55000000000000004">
      <c r="A33" s="2" t="s">
        <v>180</v>
      </c>
      <c r="C33" s="10">
        <v>0</v>
      </c>
      <c r="D33" s="10"/>
      <c r="E33" s="10">
        <v>-185169435</v>
      </c>
      <c r="F33" s="10"/>
      <c r="G33" s="10">
        <v>25158331</v>
      </c>
      <c r="H33" s="10"/>
      <c r="I33" s="10">
        <v>-160011104</v>
      </c>
      <c r="K33" s="33">
        <v>-2.8999999999999998E-3</v>
      </c>
      <c r="M33" s="10">
        <v>0</v>
      </c>
      <c r="N33" s="10"/>
      <c r="O33" s="10">
        <v>-185169435</v>
      </c>
      <c r="P33" s="10"/>
      <c r="Q33" s="10">
        <v>25158331</v>
      </c>
      <c r="R33" s="10"/>
      <c r="S33" s="10">
        <v>-160011104</v>
      </c>
      <c r="U33" s="33">
        <v>-2.0000000000000001E-4</v>
      </c>
    </row>
    <row r="34" spans="1:21" ht="21" x14ac:dyDescent="0.55000000000000004">
      <c r="A34" s="2" t="s">
        <v>193</v>
      </c>
      <c r="C34" s="10">
        <v>22050000</v>
      </c>
      <c r="D34" s="10"/>
      <c r="E34" s="10">
        <v>-92853157</v>
      </c>
      <c r="F34" s="10"/>
      <c r="G34" s="10">
        <v>36728369</v>
      </c>
      <c r="H34" s="10"/>
      <c r="I34" s="10">
        <v>-34074788</v>
      </c>
      <c r="K34" s="33">
        <v>-5.9999999999999995E-4</v>
      </c>
      <c r="M34" s="10">
        <v>22050000</v>
      </c>
      <c r="N34" s="10"/>
      <c r="O34" s="10">
        <v>-92853157</v>
      </c>
      <c r="P34" s="10"/>
      <c r="Q34" s="10">
        <v>36728369</v>
      </c>
      <c r="R34" s="10"/>
      <c r="S34" s="10">
        <v>-34074788</v>
      </c>
      <c r="U34" s="33">
        <v>0</v>
      </c>
    </row>
    <row r="35" spans="1:21" ht="21" x14ac:dyDescent="0.55000000000000004">
      <c r="A35" s="2" t="s">
        <v>194</v>
      </c>
      <c r="C35" s="10">
        <v>0</v>
      </c>
      <c r="D35" s="10"/>
      <c r="E35" s="10">
        <v>-359797580</v>
      </c>
      <c r="F35" s="10"/>
      <c r="G35" s="10">
        <v>8111939</v>
      </c>
      <c r="H35" s="10"/>
      <c r="I35" s="10">
        <v>-351685641</v>
      </c>
      <c r="K35" s="33">
        <v>-6.4000000000000003E-3</v>
      </c>
      <c r="M35" s="10">
        <v>0</v>
      </c>
      <c r="N35" s="10"/>
      <c r="O35" s="10">
        <v>-359797580</v>
      </c>
      <c r="P35" s="10"/>
      <c r="Q35" s="10">
        <v>8111939</v>
      </c>
      <c r="R35" s="10"/>
      <c r="S35" s="10">
        <v>-351685641</v>
      </c>
      <c r="U35" s="33">
        <v>-4.0000000000000002E-4</v>
      </c>
    </row>
    <row r="36" spans="1:21" ht="21" x14ac:dyDescent="0.55000000000000004">
      <c r="A36" s="2" t="s">
        <v>205</v>
      </c>
      <c r="C36" s="10">
        <v>0</v>
      </c>
      <c r="D36" s="10"/>
      <c r="E36" s="10">
        <v>0</v>
      </c>
      <c r="F36" s="10"/>
      <c r="G36" s="10">
        <v>108285212</v>
      </c>
      <c r="H36" s="10"/>
      <c r="I36" s="10">
        <v>108285212</v>
      </c>
      <c r="K36" s="33">
        <v>2E-3</v>
      </c>
      <c r="M36" s="10">
        <v>0</v>
      </c>
      <c r="N36" s="10"/>
      <c r="O36" s="10">
        <v>0</v>
      </c>
      <c r="P36" s="10"/>
      <c r="Q36" s="10">
        <v>108285212</v>
      </c>
      <c r="R36" s="10"/>
      <c r="S36" s="10">
        <v>108285212</v>
      </c>
      <c r="U36" s="33">
        <v>1E-4</v>
      </c>
    </row>
    <row r="37" spans="1:21" ht="21" x14ac:dyDescent="0.55000000000000004">
      <c r="A37" s="2" t="s">
        <v>213</v>
      </c>
      <c r="C37" s="10">
        <v>0</v>
      </c>
      <c r="D37" s="10"/>
      <c r="E37" s="10">
        <v>0</v>
      </c>
      <c r="F37" s="10"/>
      <c r="G37" s="10">
        <v>25314265</v>
      </c>
      <c r="H37" s="10"/>
      <c r="I37" s="10">
        <v>25314265</v>
      </c>
      <c r="K37" s="33">
        <v>5.0000000000000001E-4</v>
      </c>
      <c r="M37" s="10">
        <v>0</v>
      </c>
      <c r="N37" s="10"/>
      <c r="O37" s="10">
        <v>0</v>
      </c>
      <c r="P37" s="10"/>
      <c r="Q37" s="10">
        <v>25314265</v>
      </c>
      <c r="R37" s="10"/>
      <c r="S37" s="10">
        <v>25314265</v>
      </c>
      <c r="U37" s="33">
        <v>0</v>
      </c>
    </row>
    <row r="38" spans="1:21" ht="21" x14ac:dyDescent="0.55000000000000004">
      <c r="A38" s="2" t="s">
        <v>174</v>
      </c>
      <c r="C38" s="10">
        <v>0</v>
      </c>
      <c r="D38" s="10"/>
      <c r="E38" s="10">
        <v>4203476</v>
      </c>
      <c r="F38" s="10"/>
      <c r="G38" s="10">
        <v>57859174</v>
      </c>
      <c r="H38" s="10"/>
      <c r="I38" s="10">
        <v>62062650</v>
      </c>
      <c r="K38" s="33">
        <v>1.1000000000000001E-3</v>
      </c>
      <c r="M38" s="10">
        <v>0</v>
      </c>
      <c r="N38" s="10"/>
      <c r="O38" s="10">
        <v>4203476</v>
      </c>
      <c r="P38" s="10"/>
      <c r="Q38" s="10">
        <v>57859174</v>
      </c>
      <c r="R38" s="10"/>
      <c r="S38" s="10">
        <v>62062650</v>
      </c>
      <c r="U38" s="33">
        <v>1E-4</v>
      </c>
    </row>
    <row r="39" spans="1:21" ht="21" x14ac:dyDescent="0.55000000000000004">
      <c r="A39" s="2" t="s">
        <v>199</v>
      </c>
      <c r="C39" s="10">
        <v>0</v>
      </c>
      <c r="D39" s="10"/>
      <c r="E39" s="10">
        <v>-121702675</v>
      </c>
      <c r="F39" s="10"/>
      <c r="G39" s="10">
        <v>-44112297</v>
      </c>
      <c r="H39" s="10"/>
      <c r="I39" s="10">
        <v>-165814972</v>
      </c>
      <c r="K39" s="33">
        <v>-3.0000000000000001E-3</v>
      </c>
      <c r="M39" s="10">
        <v>0</v>
      </c>
      <c r="N39" s="10"/>
      <c r="O39" s="10">
        <v>-121702675</v>
      </c>
      <c r="P39" s="10"/>
      <c r="Q39" s="10">
        <v>-44112297</v>
      </c>
      <c r="R39" s="10"/>
      <c r="S39" s="10">
        <v>-165814972</v>
      </c>
      <c r="U39" s="33">
        <v>-2.0000000000000001E-4</v>
      </c>
    </row>
    <row r="40" spans="1:21" ht="21" x14ac:dyDescent="0.55000000000000004">
      <c r="A40" s="2" t="s">
        <v>195</v>
      </c>
      <c r="C40" s="10">
        <v>0</v>
      </c>
      <c r="D40" s="10"/>
      <c r="E40" s="10">
        <v>-408546549</v>
      </c>
      <c r="F40" s="10"/>
      <c r="G40" s="10">
        <v>-93548815</v>
      </c>
      <c r="H40" s="10"/>
      <c r="I40" s="10">
        <v>-502095364</v>
      </c>
      <c r="K40" s="33">
        <v>-9.1000000000000004E-3</v>
      </c>
      <c r="M40" s="10">
        <v>0</v>
      </c>
      <c r="N40" s="10"/>
      <c r="O40" s="10">
        <v>-408546549</v>
      </c>
      <c r="P40" s="10"/>
      <c r="Q40" s="10">
        <v>-93548815</v>
      </c>
      <c r="R40" s="10"/>
      <c r="S40" s="10">
        <v>-502095364</v>
      </c>
      <c r="U40" s="33">
        <v>-5.9999999999999995E-4</v>
      </c>
    </row>
    <row r="41" spans="1:21" ht="21" x14ac:dyDescent="0.55000000000000004">
      <c r="A41" s="2" t="s">
        <v>202</v>
      </c>
      <c r="C41" s="10">
        <v>0</v>
      </c>
      <c r="D41" s="10"/>
      <c r="E41" s="10">
        <v>0</v>
      </c>
      <c r="F41" s="10"/>
      <c r="G41" s="10">
        <v>4713861</v>
      </c>
      <c r="H41" s="10"/>
      <c r="I41" s="10">
        <v>4713861</v>
      </c>
      <c r="K41" s="33">
        <v>1E-4</v>
      </c>
      <c r="M41" s="10">
        <v>0</v>
      </c>
      <c r="N41" s="10"/>
      <c r="O41" s="10">
        <v>0</v>
      </c>
      <c r="P41" s="10"/>
      <c r="Q41" s="10">
        <v>4713861</v>
      </c>
      <c r="R41" s="10"/>
      <c r="S41" s="10">
        <v>4713861</v>
      </c>
      <c r="U41" s="33">
        <v>0</v>
      </c>
    </row>
    <row r="42" spans="1:21" ht="21" x14ac:dyDescent="0.55000000000000004">
      <c r="A42" s="2" t="s">
        <v>211</v>
      </c>
      <c r="C42" s="10">
        <v>0</v>
      </c>
      <c r="D42" s="10"/>
      <c r="E42" s="10">
        <v>-498159874</v>
      </c>
      <c r="F42" s="10"/>
      <c r="G42" s="10">
        <v>64715753</v>
      </c>
      <c r="H42" s="10"/>
      <c r="I42" s="10">
        <v>-433444121</v>
      </c>
      <c r="K42" s="33">
        <v>-7.7999999999999996E-3</v>
      </c>
      <c r="M42" s="10">
        <v>0</v>
      </c>
      <c r="N42" s="10"/>
      <c r="O42" s="10">
        <v>-498159874</v>
      </c>
      <c r="P42" s="10"/>
      <c r="Q42" s="10">
        <v>64715753</v>
      </c>
      <c r="R42" s="10"/>
      <c r="S42" s="10">
        <v>-433444121</v>
      </c>
      <c r="U42" s="33">
        <v>-5.0000000000000001E-4</v>
      </c>
    </row>
    <row r="43" spans="1:21" ht="21" x14ac:dyDescent="0.55000000000000004">
      <c r="A43" s="2" t="s">
        <v>190</v>
      </c>
      <c r="C43" s="10">
        <v>0</v>
      </c>
      <c r="D43" s="10"/>
      <c r="E43" s="10">
        <v>-58021459</v>
      </c>
      <c r="F43" s="10"/>
      <c r="G43" s="10">
        <v>45090684</v>
      </c>
      <c r="H43" s="10"/>
      <c r="I43" s="10">
        <v>-12930775</v>
      </c>
      <c r="K43" s="33">
        <v>-2.0000000000000001E-4</v>
      </c>
      <c r="M43" s="10">
        <v>0</v>
      </c>
      <c r="N43" s="10"/>
      <c r="O43" s="10">
        <v>-58021459</v>
      </c>
      <c r="P43" s="10"/>
      <c r="Q43" s="10">
        <v>45090684</v>
      </c>
      <c r="R43" s="10"/>
      <c r="S43" s="10">
        <v>-12930775</v>
      </c>
      <c r="U43" s="33">
        <v>0</v>
      </c>
    </row>
    <row r="44" spans="1:21" ht="21" x14ac:dyDescent="0.55000000000000004">
      <c r="A44" s="2" t="s">
        <v>15</v>
      </c>
      <c r="C44" s="10">
        <v>0</v>
      </c>
      <c r="D44" s="10"/>
      <c r="E44" s="10">
        <v>-7107457500</v>
      </c>
      <c r="F44" s="10"/>
      <c r="G44" s="10">
        <v>0</v>
      </c>
      <c r="H44" s="10"/>
      <c r="I44" s="10">
        <v>-7107457500</v>
      </c>
      <c r="K44" s="33">
        <v>-0.12839999999999999</v>
      </c>
      <c r="M44" s="10">
        <v>222425350</v>
      </c>
      <c r="N44" s="10"/>
      <c r="O44" s="10">
        <v>47939524542</v>
      </c>
      <c r="P44" s="10"/>
      <c r="Q44" s="10">
        <v>56364897745</v>
      </c>
      <c r="R44" s="10"/>
      <c r="S44" s="10">
        <v>104526847637</v>
      </c>
      <c r="U44" s="33">
        <v>0.11559999999999999</v>
      </c>
    </row>
    <row r="45" spans="1:21" ht="21" x14ac:dyDescent="0.55000000000000004">
      <c r="A45" s="2" t="s">
        <v>133</v>
      </c>
      <c r="C45" s="10">
        <v>0</v>
      </c>
      <c r="D45" s="10"/>
      <c r="E45" s="10">
        <v>0</v>
      </c>
      <c r="F45" s="10"/>
      <c r="G45" s="10">
        <v>0</v>
      </c>
      <c r="H45" s="10"/>
      <c r="I45" s="10">
        <v>0</v>
      </c>
      <c r="K45" s="33">
        <v>0</v>
      </c>
      <c r="M45" s="10">
        <v>233430233</v>
      </c>
      <c r="N45" s="10"/>
      <c r="O45" s="10">
        <v>0</v>
      </c>
      <c r="P45" s="10"/>
      <c r="Q45" s="10">
        <v>3533113089</v>
      </c>
      <c r="R45" s="10"/>
      <c r="S45" s="10">
        <v>3766543322</v>
      </c>
      <c r="U45" s="33">
        <v>4.1999999999999997E-3</v>
      </c>
    </row>
    <row r="46" spans="1:21" ht="21" x14ac:dyDescent="0.55000000000000004">
      <c r="A46" s="2" t="s">
        <v>19</v>
      </c>
      <c r="C46" s="10">
        <v>0</v>
      </c>
      <c r="D46" s="10"/>
      <c r="E46" s="10">
        <v>2003586831</v>
      </c>
      <c r="F46" s="10"/>
      <c r="G46" s="10">
        <v>0</v>
      </c>
      <c r="H46" s="10"/>
      <c r="I46" s="10">
        <v>2003586831</v>
      </c>
      <c r="K46" s="33">
        <v>3.6200000000000003E-2</v>
      </c>
      <c r="M46" s="10">
        <v>279872204</v>
      </c>
      <c r="N46" s="10"/>
      <c r="O46" s="10">
        <v>0</v>
      </c>
      <c r="P46" s="10"/>
      <c r="Q46" s="10">
        <v>26187857981</v>
      </c>
      <c r="R46" s="10"/>
      <c r="S46" s="10">
        <v>26467730185</v>
      </c>
      <c r="U46" s="33">
        <v>2.93E-2</v>
      </c>
    </row>
    <row r="47" spans="1:21" ht="21" x14ac:dyDescent="0.55000000000000004">
      <c r="A47" s="2" t="s">
        <v>20</v>
      </c>
      <c r="C47" s="10">
        <v>0</v>
      </c>
      <c r="D47" s="10"/>
      <c r="E47" s="10">
        <v>0</v>
      </c>
      <c r="F47" s="10"/>
      <c r="G47" s="10">
        <v>0</v>
      </c>
      <c r="H47" s="10"/>
      <c r="I47" s="10">
        <v>0</v>
      </c>
      <c r="K47" s="33">
        <v>0</v>
      </c>
      <c r="M47" s="10">
        <v>2253086420</v>
      </c>
      <c r="N47" s="10"/>
      <c r="O47" s="10">
        <v>-756402877896</v>
      </c>
      <c r="P47" s="10"/>
      <c r="Q47" s="10">
        <v>1016421835470</v>
      </c>
      <c r="R47" s="10"/>
      <c r="S47" s="10">
        <v>262272043994</v>
      </c>
      <c r="U47" s="33">
        <v>0.29010000000000002</v>
      </c>
    </row>
    <row r="48" spans="1:21" ht="21" x14ac:dyDescent="0.55000000000000004">
      <c r="A48" s="2" t="s">
        <v>138</v>
      </c>
      <c r="C48" s="10">
        <v>0</v>
      </c>
      <c r="D48" s="10"/>
      <c r="E48" s="10">
        <v>44425814814</v>
      </c>
      <c r="F48" s="10"/>
      <c r="G48" s="10">
        <v>0</v>
      </c>
      <c r="H48" s="10"/>
      <c r="I48" s="10">
        <v>44425814814</v>
      </c>
      <c r="K48" s="33">
        <v>0.8024</v>
      </c>
      <c r="M48" s="10">
        <v>0</v>
      </c>
      <c r="N48" s="10"/>
      <c r="O48" s="10">
        <v>0</v>
      </c>
      <c r="P48" s="10"/>
      <c r="Q48" s="10">
        <v>20011992834</v>
      </c>
      <c r="R48" s="10"/>
      <c r="S48" s="10">
        <v>20011992834</v>
      </c>
      <c r="U48" s="33">
        <v>2.2100000000000002E-2</v>
      </c>
    </row>
    <row r="49" spans="1:21" ht="21" x14ac:dyDescent="0.55000000000000004">
      <c r="A49" s="2" t="s">
        <v>140</v>
      </c>
      <c r="C49" s="10">
        <v>0</v>
      </c>
      <c r="D49" s="10"/>
      <c r="E49" s="10">
        <v>411</v>
      </c>
      <c r="F49" s="10"/>
      <c r="G49" s="10">
        <v>0</v>
      </c>
      <c r="H49" s="10"/>
      <c r="I49" s="10">
        <v>411</v>
      </c>
      <c r="K49" s="33">
        <v>0</v>
      </c>
      <c r="M49" s="10">
        <v>0</v>
      </c>
      <c r="N49" s="10"/>
      <c r="O49" s="10">
        <v>0</v>
      </c>
      <c r="P49" s="10"/>
      <c r="Q49" s="10">
        <v>-11589884493</v>
      </c>
      <c r="R49" s="10"/>
      <c r="S49" s="10">
        <v>-11589884493</v>
      </c>
      <c r="U49" s="33">
        <v>-1.2800000000000001E-2</v>
      </c>
    </row>
    <row r="50" spans="1:21" ht="21" x14ac:dyDescent="0.55000000000000004">
      <c r="A50" s="2" t="s">
        <v>22</v>
      </c>
      <c r="C50" s="10">
        <v>0</v>
      </c>
      <c r="D50" s="10"/>
      <c r="E50" s="10">
        <v>48247264028</v>
      </c>
      <c r="F50" s="10"/>
      <c r="G50" s="10">
        <v>0</v>
      </c>
      <c r="H50" s="10"/>
      <c r="I50" s="10">
        <v>48247264028</v>
      </c>
      <c r="K50" s="33">
        <v>0.87150000000000005</v>
      </c>
      <c r="M50" s="10">
        <v>0</v>
      </c>
      <c r="N50" s="10"/>
      <c r="O50" s="10">
        <v>0</v>
      </c>
      <c r="P50" s="10"/>
      <c r="Q50" s="10">
        <v>37626906806</v>
      </c>
      <c r="R50" s="10"/>
      <c r="S50" s="10">
        <v>37626906806</v>
      </c>
      <c r="U50" s="33">
        <v>4.1599999999999998E-2</v>
      </c>
    </row>
    <row r="51" spans="1:21" ht="21" x14ac:dyDescent="0.55000000000000004">
      <c r="A51" s="2" t="s">
        <v>18</v>
      </c>
      <c r="C51" s="10">
        <v>0</v>
      </c>
      <c r="D51" s="10"/>
      <c r="E51" s="10">
        <v>-5522941800</v>
      </c>
      <c r="F51" s="10"/>
      <c r="G51" s="10">
        <v>0</v>
      </c>
      <c r="H51" s="10"/>
      <c r="I51" s="10">
        <v>-5522941800</v>
      </c>
      <c r="K51" s="33">
        <v>-9.98E-2</v>
      </c>
      <c r="M51" s="10">
        <v>26497278</v>
      </c>
      <c r="N51" s="10"/>
      <c r="O51" s="10">
        <v>3545205155</v>
      </c>
      <c r="P51" s="10"/>
      <c r="Q51" s="10">
        <v>9954130366</v>
      </c>
      <c r="R51" s="10"/>
      <c r="S51" s="10">
        <v>13525832799</v>
      </c>
      <c r="U51" s="33">
        <v>1.4999999999999999E-2</v>
      </c>
    </row>
    <row r="52" spans="1:21" ht="21" x14ac:dyDescent="0.55000000000000004">
      <c r="A52" s="2" t="s">
        <v>139</v>
      </c>
      <c r="C52" s="10">
        <v>0</v>
      </c>
      <c r="D52" s="10"/>
      <c r="E52" s="10">
        <v>-7375915237</v>
      </c>
      <c r="F52" s="10"/>
      <c r="G52" s="10">
        <v>0</v>
      </c>
      <c r="H52" s="10"/>
      <c r="I52" s="10">
        <v>-7375915237</v>
      </c>
      <c r="K52" s="33">
        <v>-0.13320000000000001</v>
      </c>
      <c r="M52" s="10">
        <v>0</v>
      </c>
      <c r="N52" s="10"/>
      <c r="O52" s="10">
        <v>-9007775654</v>
      </c>
      <c r="P52" s="10"/>
      <c r="Q52" s="10">
        <v>3842334900</v>
      </c>
      <c r="R52" s="10"/>
      <c r="S52" s="10">
        <v>-5165440754</v>
      </c>
      <c r="U52" s="33">
        <v>-5.7000000000000002E-3</v>
      </c>
    </row>
    <row r="53" spans="1:21" ht="21" x14ac:dyDescent="0.55000000000000004">
      <c r="A53" s="2" t="s">
        <v>206</v>
      </c>
      <c r="C53" s="10">
        <v>0</v>
      </c>
      <c r="D53" s="10"/>
      <c r="E53" s="10">
        <v>-284728781</v>
      </c>
      <c r="F53" s="10"/>
      <c r="G53" s="10">
        <v>0</v>
      </c>
      <c r="H53" s="10"/>
      <c r="I53" s="10">
        <v>-284728781</v>
      </c>
      <c r="K53" s="33">
        <v>-5.1000000000000004E-3</v>
      </c>
      <c r="M53" s="10">
        <v>0</v>
      </c>
      <c r="N53" s="10"/>
      <c r="O53" s="10">
        <v>-284728781</v>
      </c>
      <c r="P53" s="10"/>
      <c r="Q53" s="10">
        <v>0</v>
      </c>
      <c r="R53" s="10"/>
      <c r="S53" s="10">
        <v>-284728781</v>
      </c>
      <c r="U53" s="33">
        <v>-2.9999999999999997E-4</v>
      </c>
    </row>
    <row r="54" spans="1:21" ht="21" x14ac:dyDescent="0.55000000000000004">
      <c r="A54" s="2" t="s">
        <v>183</v>
      </c>
      <c r="C54" s="10">
        <v>0</v>
      </c>
      <c r="D54" s="10"/>
      <c r="E54" s="10">
        <v>-32844885</v>
      </c>
      <c r="F54" s="10"/>
      <c r="G54" s="10">
        <v>0</v>
      </c>
      <c r="H54" s="10"/>
      <c r="I54" s="10">
        <v>-32844885</v>
      </c>
      <c r="K54" s="33">
        <v>-5.9999999999999995E-4</v>
      </c>
      <c r="M54" s="10">
        <v>0</v>
      </c>
      <c r="N54" s="10"/>
      <c r="O54" s="10">
        <v>-32844885</v>
      </c>
      <c r="P54" s="10"/>
      <c r="Q54" s="10">
        <v>0</v>
      </c>
      <c r="R54" s="10"/>
      <c r="S54" s="10">
        <v>-32844885</v>
      </c>
      <c r="U54" s="33">
        <v>0</v>
      </c>
    </row>
    <row r="55" spans="1:21" ht="21" x14ac:dyDescent="0.55000000000000004">
      <c r="A55" s="2" t="s">
        <v>176</v>
      </c>
      <c r="C55" s="10">
        <v>0</v>
      </c>
      <c r="D55" s="10"/>
      <c r="E55" s="10">
        <v>-164768517</v>
      </c>
      <c r="F55" s="10"/>
      <c r="G55" s="10">
        <v>0</v>
      </c>
      <c r="H55" s="10"/>
      <c r="I55" s="10">
        <v>-164768517</v>
      </c>
      <c r="K55" s="33">
        <v>-3.0000000000000001E-3</v>
      </c>
      <c r="M55" s="10">
        <v>0</v>
      </c>
      <c r="N55" s="10"/>
      <c r="O55" s="10">
        <v>-164768517</v>
      </c>
      <c r="P55" s="10"/>
      <c r="Q55" s="10">
        <v>0</v>
      </c>
      <c r="R55" s="10"/>
      <c r="S55" s="10">
        <v>-164768517</v>
      </c>
      <c r="U55" s="33">
        <v>-2.0000000000000001E-4</v>
      </c>
    </row>
    <row r="56" spans="1:21" ht="21" x14ac:dyDescent="0.55000000000000004">
      <c r="A56" s="2" t="s">
        <v>185</v>
      </c>
      <c r="C56" s="10">
        <v>0</v>
      </c>
      <c r="D56" s="10"/>
      <c r="E56" s="10">
        <v>-129544949</v>
      </c>
      <c r="F56" s="10"/>
      <c r="G56" s="10">
        <v>0</v>
      </c>
      <c r="H56" s="10"/>
      <c r="I56" s="10">
        <v>-129544949</v>
      </c>
      <c r="K56" s="33">
        <v>-2.3E-3</v>
      </c>
      <c r="M56" s="10">
        <v>0</v>
      </c>
      <c r="N56" s="10"/>
      <c r="O56" s="10">
        <v>-129544949</v>
      </c>
      <c r="P56" s="10"/>
      <c r="Q56" s="10">
        <v>0</v>
      </c>
      <c r="R56" s="10"/>
      <c r="S56" s="10">
        <v>-129544949</v>
      </c>
      <c r="U56" s="33">
        <v>-1E-4</v>
      </c>
    </row>
    <row r="57" spans="1:21" ht="21" x14ac:dyDescent="0.55000000000000004">
      <c r="A57" s="2" t="s">
        <v>204</v>
      </c>
      <c r="C57" s="10">
        <v>0</v>
      </c>
      <c r="D57" s="10"/>
      <c r="E57" s="10">
        <v>-631753079</v>
      </c>
      <c r="F57" s="10"/>
      <c r="G57" s="10">
        <v>0</v>
      </c>
      <c r="H57" s="10"/>
      <c r="I57" s="10">
        <v>-631753079</v>
      </c>
      <c r="K57" s="33">
        <v>-1.14E-2</v>
      </c>
      <c r="M57" s="10">
        <v>0</v>
      </c>
      <c r="N57" s="10"/>
      <c r="O57" s="10">
        <v>-631753079</v>
      </c>
      <c r="P57" s="10"/>
      <c r="Q57" s="10">
        <v>0</v>
      </c>
      <c r="R57" s="10"/>
      <c r="S57" s="10">
        <v>-631753079</v>
      </c>
      <c r="U57" s="33">
        <v>-6.9999999999999999E-4</v>
      </c>
    </row>
    <row r="58" spans="1:21" ht="21" x14ac:dyDescent="0.55000000000000004">
      <c r="A58" s="5" t="s">
        <v>196</v>
      </c>
      <c r="C58" s="11">
        <v>0</v>
      </c>
      <c r="D58" s="10"/>
      <c r="E58" s="11">
        <v>-179174923</v>
      </c>
      <c r="F58" s="10"/>
      <c r="G58" s="11">
        <v>0</v>
      </c>
      <c r="H58" s="10"/>
      <c r="I58" s="11">
        <v>-179174923</v>
      </c>
      <c r="K58" s="34">
        <v>-3.2000000000000002E-3</v>
      </c>
      <c r="M58" s="11">
        <v>0</v>
      </c>
      <c r="N58" s="10"/>
      <c r="O58" s="11">
        <v>-179174923</v>
      </c>
      <c r="P58" s="10"/>
      <c r="Q58" s="11">
        <v>0</v>
      </c>
      <c r="R58" s="10"/>
      <c r="S58" s="11">
        <v>-179174923</v>
      </c>
      <c r="U58" s="34">
        <v>-2.0000000000000001E-4</v>
      </c>
    </row>
    <row r="59" spans="1:21" ht="21" x14ac:dyDescent="0.55000000000000004">
      <c r="A59" s="2" t="s">
        <v>152</v>
      </c>
      <c r="C59" s="24">
        <f>SUM(C6:C58)</f>
        <v>22050000</v>
      </c>
      <c r="E59" s="24">
        <f>SUM(E6:E58)</f>
        <v>133104183176</v>
      </c>
      <c r="G59" s="24">
        <f>SUM(G6:G58)</f>
        <v>-63892372452</v>
      </c>
      <c r="I59" s="24">
        <f>SUM(I6:I58)</f>
        <v>69233860724</v>
      </c>
      <c r="K59" s="35">
        <f>SUM(K6:K58)</f>
        <v>1.2508000000000001</v>
      </c>
      <c r="M59" s="24">
        <f>SUM(M6:M58)</f>
        <v>3482212186</v>
      </c>
      <c r="O59" s="24">
        <f>SUM(O6:O58)</f>
        <v>-664377812388</v>
      </c>
      <c r="Q59" s="24">
        <f>SUM(Q6:Q58)</f>
        <v>1277848976916</v>
      </c>
      <c r="S59" s="24">
        <f>SUM(S6:S58)</f>
        <v>616953376714</v>
      </c>
      <c r="U59" s="35">
        <f>SUM(U6:U58)</f>
        <v>0.68259999999999987</v>
      </c>
    </row>
    <row r="60" spans="1:21" x14ac:dyDescent="0.45">
      <c r="E60" s="39"/>
      <c r="I60" s="39"/>
      <c r="O60" s="3"/>
      <c r="Q60"/>
    </row>
    <row r="61" spans="1:21" x14ac:dyDescent="0.45">
      <c r="G61" s="39"/>
      <c r="I61" s="39"/>
      <c r="J61" s="39"/>
      <c r="K61" s="39"/>
      <c r="O61" s="10"/>
      <c r="Q61" s="13"/>
    </row>
    <row r="62" spans="1:21" x14ac:dyDescent="0.45">
      <c r="I62" s="39"/>
      <c r="J62" s="39"/>
      <c r="K62" s="39"/>
    </row>
    <row r="63" spans="1:21" x14ac:dyDescent="0.45">
      <c r="I63" s="39"/>
      <c r="J63" s="39"/>
      <c r="K63" s="39"/>
    </row>
    <row r="64" spans="1:21" x14ac:dyDescent="0.45">
      <c r="I64" s="39"/>
      <c r="J64" s="39"/>
      <c r="K64" s="39"/>
    </row>
    <row r="65" spans="9:11" x14ac:dyDescent="0.45">
      <c r="I65" s="39"/>
      <c r="J65" s="39"/>
      <c r="K65" s="39"/>
    </row>
    <row r="66" spans="9:11" x14ac:dyDescent="0.45">
      <c r="I66" s="39"/>
      <c r="J66" s="39"/>
      <c r="K66" s="39"/>
    </row>
    <row r="67" spans="9:11" x14ac:dyDescent="0.45">
      <c r="I67" s="39"/>
      <c r="J67" s="39"/>
      <c r="K67" s="39"/>
    </row>
    <row r="68" spans="9:11" x14ac:dyDescent="0.45">
      <c r="I68" s="39"/>
      <c r="J68" s="39"/>
      <c r="K68" s="39"/>
    </row>
    <row r="69" spans="9:11" x14ac:dyDescent="0.45">
      <c r="I69" s="39"/>
      <c r="J69" s="39"/>
      <c r="K69" s="39"/>
    </row>
    <row r="70" spans="9:11" x14ac:dyDescent="0.45">
      <c r="I70" s="39"/>
      <c r="J70" s="39"/>
      <c r="K70" s="39"/>
    </row>
  </sheetData>
  <sheetProtection algorithmName="SHA-512" hashValue="NucNzWNehUZ43kgKZgyJJJR9MFcQJElIvwI1MXu3zjE+646nccHYDz5KPC45pdz/zioQGx9n/kgtzAunLXNiEA==" saltValue="ROZnqzhWRYDikd7xICLE9g==" spinCount="100000" sheet="1" objects="1" scenarios="1" selectLockedCells="1" autoFilter="0" selectUnlockedCells="1"/>
  <mergeCells count="16">
    <mergeCell ref="A3:U3"/>
    <mergeCell ref="A2:U2"/>
    <mergeCell ref="A1:U1"/>
    <mergeCell ref="S5"/>
    <mergeCell ref="U5"/>
    <mergeCell ref="M4:U4"/>
    <mergeCell ref="K5"/>
    <mergeCell ref="C4:K4"/>
    <mergeCell ref="M5"/>
    <mergeCell ref="O5"/>
    <mergeCell ref="Q5"/>
    <mergeCell ref="A4:A5"/>
    <mergeCell ref="C5"/>
    <mergeCell ref="E5"/>
    <mergeCell ref="G5"/>
    <mergeCell ref="I5"/>
  </mergeCells>
  <printOptions horizontalCentered="1"/>
  <pageMargins left="0" right="0" top="0.75" bottom="0.75" header="0.3" footer="0.3"/>
  <pageSetup paperSize="9" scale="7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rightToLeft="1" view="pageBreakPreview" zoomScale="60" zoomScaleNormal="100" workbookViewId="0">
      <selection sqref="A1:Q1"/>
    </sheetView>
  </sheetViews>
  <sheetFormatPr defaultColWidth="9.140625" defaultRowHeight="18.75" x14ac:dyDescent="0.25"/>
  <cols>
    <col min="1" max="1" width="30.85546875" style="25" customWidth="1"/>
    <col min="2" max="2" width="1" style="25" customWidth="1"/>
    <col min="3" max="3" width="16.28515625" style="25" bestFit="1" customWidth="1"/>
    <col min="4" max="4" width="1" style="25" customWidth="1"/>
    <col min="5" max="5" width="18.28515625" style="25" bestFit="1" customWidth="1"/>
    <col min="6" max="6" width="1" style="25" customWidth="1"/>
    <col min="7" max="7" width="11.140625" style="25" bestFit="1" customWidth="1"/>
    <col min="8" max="8" width="1" style="25" customWidth="1"/>
    <col min="9" max="9" width="17.85546875" style="25" bestFit="1" customWidth="1"/>
    <col min="10" max="10" width="1" style="25" customWidth="1"/>
    <col min="11" max="11" width="17.140625" style="25" bestFit="1" customWidth="1"/>
    <col min="12" max="12" width="0.7109375" style="25" customWidth="1"/>
    <col min="13" max="13" width="20" style="25" customWidth="1"/>
    <col min="14" max="14" width="1" style="25" customWidth="1"/>
    <col min="15" max="15" width="15.7109375" style="25" bestFit="1" customWidth="1"/>
    <col min="16" max="16" width="1" style="25" customWidth="1"/>
    <col min="17" max="17" width="18.42578125" style="25" bestFit="1" customWidth="1"/>
    <col min="18" max="18" width="1" style="25" customWidth="1"/>
    <col min="19" max="16384" width="9.140625" style="25"/>
  </cols>
  <sheetData>
    <row r="1" spans="1:17" ht="21" x14ac:dyDescent="0.25">
      <c r="A1" s="94" t="s">
        <v>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7" ht="21" x14ac:dyDescent="0.25">
      <c r="A2" s="101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</row>
    <row r="3" spans="1:17" ht="21" x14ac:dyDescent="0.2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</row>
    <row r="5" spans="1:17" ht="21" x14ac:dyDescent="0.25">
      <c r="A5" s="100" t="s">
        <v>109</v>
      </c>
      <c r="C5" s="97" t="s">
        <v>107</v>
      </c>
      <c r="D5" s="97" t="s">
        <v>107</v>
      </c>
      <c r="E5" s="97" t="s">
        <v>107</v>
      </c>
      <c r="F5" s="97" t="s">
        <v>107</v>
      </c>
      <c r="G5" s="97" t="s">
        <v>107</v>
      </c>
      <c r="H5" s="97" t="s">
        <v>107</v>
      </c>
      <c r="I5" s="97" t="s">
        <v>107</v>
      </c>
      <c r="K5" s="97" t="s">
        <v>108</v>
      </c>
      <c r="L5" s="97" t="s">
        <v>108</v>
      </c>
      <c r="M5" s="97" t="s">
        <v>108</v>
      </c>
      <c r="N5" s="97" t="s">
        <v>108</v>
      </c>
      <c r="O5" s="97" t="s">
        <v>108</v>
      </c>
      <c r="P5" s="97" t="s">
        <v>108</v>
      </c>
      <c r="Q5" s="97" t="s">
        <v>108</v>
      </c>
    </row>
    <row r="6" spans="1:17" ht="21" x14ac:dyDescent="0.25">
      <c r="A6" s="97" t="s">
        <v>109</v>
      </c>
      <c r="C6" s="97" t="s">
        <v>151</v>
      </c>
      <c r="E6" s="97" t="s">
        <v>148</v>
      </c>
      <c r="G6" s="97" t="s">
        <v>149</v>
      </c>
      <c r="I6" s="97" t="s">
        <v>152</v>
      </c>
      <c r="K6" s="97" t="s">
        <v>151</v>
      </c>
      <c r="M6" s="97" t="s">
        <v>148</v>
      </c>
      <c r="O6" s="97" t="s">
        <v>149</v>
      </c>
      <c r="Q6" s="97" t="s">
        <v>152</v>
      </c>
    </row>
    <row r="7" spans="1:17" ht="21" x14ac:dyDescent="0.25">
      <c r="A7" s="89" t="s">
        <v>32</v>
      </c>
      <c r="C7" s="27">
        <v>2251010419</v>
      </c>
      <c r="D7" s="27"/>
      <c r="E7" s="27">
        <v>0</v>
      </c>
      <c r="F7" s="27"/>
      <c r="G7" s="27">
        <v>0</v>
      </c>
      <c r="H7" s="27"/>
      <c r="I7" s="27">
        <f>C7+E7+G7</f>
        <v>2251010419</v>
      </c>
      <c r="J7" s="27"/>
      <c r="K7" s="27">
        <v>17108778079</v>
      </c>
      <c r="L7" s="27"/>
      <c r="M7" s="27">
        <v>0</v>
      </c>
      <c r="N7" s="27"/>
      <c r="O7" s="27">
        <v>-8700000</v>
      </c>
      <c r="P7" s="27"/>
      <c r="Q7" s="27">
        <f t="shared" ref="Q7:Q26" si="0">K7+M7+O7</f>
        <v>17100078079</v>
      </c>
    </row>
    <row r="8" spans="1:17" ht="21" x14ac:dyDescent="0.25">
      <c r="A8" s="26" t="s">
        <v>117</v>
      </c>
      <c r="C8" s="27">
        <v>0</v>
      </c>
      <c r="D8" s="27"/>
      <c r="E8" s="27">
        <v>0</v>
      </c>
      <c r="F8" s="27"/>
      <c r="G8" s="27">
        <v>0</v>
      </c>
      <c r="H8" s="27"/>
      <c r="I8" s="27">
        <f t="shared" ref="I8:I26" si="1">C8+E8+G8</f>
        <v>0</v>
      </c>
      <c r="J8" s="27"/>
      <c r="K8" s="27">
        <v>0</v>
      </c>
      <c r="L8" s="27"/>
      <c r="M8" s="27">
        <v>0</v>
      </c>
      <c r="N8" s="27"/>
      <c r="O8" s="27">
        <v>-299874566</v>
      </c>
      <c r="P8" s="27"/>
      <c r="Q8" s="27">
        <f t="shared" si="0"/>
        <v>-299874566</v>
      </c>
    </row>
    <row r="9" spans="1:17" ht="21" x14ac:dyDescent="0.25">
      <c r="A9" s="26" t="s">
        <v>115</v>
      </c>
      <c r="C9" s="27">
        <v>0</v>
      </c>
      <c r="D9" s="27"/>
      <c r="E9" s="27">
        <v>0</v>
      </c>
      <c r="F9" s="27"/>
      <c r="G9" s="27">
        <v>0</v>
      </c>
      <c r="H9" s="27"/>
      <c r="I9" s="27">
        <f t="shared" si="1"/>
        <v>0</v>
      </c>
      <c r="J9" s="27"/>
      <c r="K9" s="27">
        <v>0</v>
      </c>
      <c r="L9" s="27"/>
      <c r="M9" s="27">
        <v>0</v>
      </c>
      <c r="N9" s="27"/>
      <c r="O9" s="27">
        <v>0</v>
      </c>
      <c r="P9" s="27"/>
      <c r="Q9" s="27">
        <f t="shared" si="0"/>
        <v>0</v>
      </c>
    </row>
    <row r="10" spans="1:17" ht="21" x14ac:dyDescent="0.25">
      <c r="A10" s="26" t="s">
        <v>145</v>
      </c>
      <c r="C10" s="27">
        <v>0</v>
      </c>
      <c r="D10" s="27"/>
      <c r="E10" s="27">
        <v>0</v>
      </c>
      <c r="F10" s="27"/>
      <c r="G10" s="27">
        <v>0</v>
      </c>
      <c r="H10" s="27"/>
      <c r="I10" s="27">
        <f t="shared" si="1"/>
        <v>0</v>
      </c>
      <c r="J10" s="27"/>
      <c r="K10" s="27">
        <v>0</v>
      </c>
      <c r="L10" s="27"/>
      <c r="M10" s="27">
        <v>0</v>
      </c>
      <c r="N10" s="27"/>
      <c r="O10" s="27">
        <v>13729873969</v>
      </c>
      <c r="P10" s="27"/>
      <c r="Q10" s="27">
        <f t="shared" si="0"/>
        <v>13729873969</v>
      </c>
    </row>
    <row r="11" spans="1:17" ht="21" x14ac:dyDescent="0.25">
      <c r="A11" s="26" t="s">
        <v>146</v>
      </c>
      <c r="C11" s="27">
        <v>0</v>
      </c>
      <c r="D11" s="27"/>
      <c r="E11" s="27">
        <v>0</v>
      </c>
      <c r="F11" s="27"/>
      <c r="G11" s="27">
        <v>0</v>
      </c>
      <c r="H11" s="27"/>
      <c r="I11" s="27">
        <f t="shared" si="1"/>
        <v>0</v>
      </c>
      <c r="J11" s="27"/>
      <c r="K11" s="27">
        <v>0</v>
      </c>
      <c r="L11" s="27"/>
      <c r="M11" s="27">
        <v>0</v>
      </c>
      <c r="N11" s="27"/>
      <c r="O11" s="27">
        <v>-390907942</v>
      </c>
      <c r="P11" s="27"/>
      <c r="Q11" s="27">
        <f t="shared" si="0"/>
        <v>-390907942</v>
      </c>
    </row>
    <row r="12" spans="1:17" ht="21" x14ac:dyDescent="0.25">
      <c r="A12" s="26" t="s">
        <v>32</v>
      </c>
      <c r="C12" s="27">
        <v>0</v>
      </c>
      <c r="D12" s="27"/>
      <c r="E12" s="27">
        <v>0</v>
      </c>
      <c r="F12" s="27"/>
      <c r="G12" s="27">
        <v>0</v>
      </c>
      <c r="H12" s="27"/>
      <c r="I12" s="27">
        <f t="shared" si="1"/>
        <v>0</v>
      </c>
      <c r="J12" s="27"/>
      <c r="K12" s="27">
        <v>0</v>
      </c>
      <c r="L12" s="27"/>
      <c r="M12" s="27">
        <v>0</v>
      </c>
      <c r="N12" s="27"/>
      <c r="O12" s="27">
        <v>0</v>
      </c>
      <c r="P12" s="27"/>
      <c r="Q12" s="27">
        <f t="shared" si="0"/>
        <v>0</v>
      </c>
    </row>
    <row r="13" spans="1:17" ht="21" x14ac:dyDescent="0.25">
      <c r="A13" s="26" t="s">
        <v>42</v>
      </c>
      <c r="C13" s="27">
        <v>5498886184</v>
      </c>
      <c r="D13" s="27"/>
      <c r="E13" s="27">
        <v>0</v>
      </c>
      <c r="F13" s="27"/>
      <c r="G13" s="27">
        <v>0</v>
      </c>
      <c r="H13" s="27"/>
      <c r="I13" s="27">
        <f t="shared" si="1"/>
        <v>5498886184</v>
      </c>
      <c r="J13" s="27"/>
      <c r="K13" s="27">
        <v>37873116042</v>
      </c>
      <c r="L13" s="27"/>
      <c r="M13" s="27">
        <v>0</v>
      </c>
      <c r="N13" s="27"/>
      <c r="O13" s="27">
        <v>0</v>
      </c>
      <c r="P13" s="27"/>
      <c r="Q13" s="27">
        <f t="shared" si="0"/>
        <v>37873116042</v>
      </c>
    </row>
    <row r="14" spans="1:17" ht="21" x14ac:dyDescent="0.25">
      <c r="A14" s="26" t="s">
        <v>39</v>
      </c>
      <c r="C14" s="27">
        <v>12292074045</v>
      </c>
      <c r="D14" s="27"/>
      <c r="E14" s="27">
        <v>-30272942034</v>
      </c>
      <c r="F14" s="27"/>
      <c r="G14" s="27">
        <v>0</v>
      </c>
      <c r="H14" s="27"/>
      <c r="I14" s="27">
        <f t="shared" si="1"/>
        <v>-17980867989</v>
      </c>
      <c r="J14" s="27"/>
      <c r="K14" s="27">
        <v>61241278541</v>
      </c>
      <c r="L14" s="27"/>
      <c r="M14" s="27">
        <v>-140498030773</v>
      </c>
      <c r="N14" s="27"/>
      <c r="O14" s="27">
        <v>0</v>
      </c>
      <c r="P14" s="27"/>
      <c r="Q14" s="27">
        <f t="shared" si="0"/>
        <v>-79256752232</v>
      </c>
    </row>
    <row r="15" spans="1:17" ht="21" x14ac:dyDescent="0.25">
      <c r="A15" s="26" t="s">
        <v>115</v>
      </c>
      <c r="C15" s="27">
        <v>0</v>
      </c>
      <c r="D15" s="27"/>
      <c r="E15" s="27">
        <v>0</v>
      </c>
      <c r="F15" s="27"/>
      <c r="G15" s="27">
        <v>0</v>
      </c>
      <c r="H15" s="27"/>
      <c r="I15" s="27">
        <f t="shared" si="1"/>
        <v>0</v>
      </c>
      <c r="J15" s="27"/>
      <c r="K15" s="27">
        <v>1415354753</v>
      </c>
      <c r="L15" s="27"/>
      <c r="M15" s="27">
        <v>0</v>
      </c>
      <c r="N15" s="27"/>
      <c r="O15" s="27">
        <v>1036847740</v>
      </c>
      <c r="P15" s="27"/>
      <c r="Q15" s="27">
        <f t="shared" si="0"/>
        <v>2452202493</v>
      </c>
    </row>
    <row r="16" spans="1:17" ht="21" x14ac:dyDescent="0.25">
      <c r="A16" s="26" t="s">
        <v>117</v>
      </c>
      <c r="C16" s="27">
        <v>0</v>
      </c>
      <c r="D16" s="27"/>
      <c r="E16" s="27">
        <v>0</v>
      </c>
      <c r="F16" s="27"/>
      <c r="G16" s="27">
        <v>0</v>
      </c>
      <c r="H16" s="27"/>
      <c r="I16" s="27">
        <f t="shared" si="1"/>
        <v>0</v>
      </c>
      <c r="J16" s="27"/>
      <c r="K16" s="27">
        <v>778789796</v>
      </c>
      <c r="L16" s="27"/>
      <c r="M16" s="27">
        <v>0</v>
      </c>
      <c r="N16" s="27"/>
      <c r="O16" s="27">
        <v>0</v>
      </c>
      <c r="P16" s="27"/>
      <c r="Q16" s="27">
        <f t="shared" si="0"/>
        <v>778789796</v>
      </c>
    </row>
    <row r="17" spans="1:17" ht="21" x14ac:dyDescent="0.25">
      <c r="A17" s="26" t="s">
        <v>45</v>
      </c>
      <c r="C17" s="27">
        <v>11948861719</v>
      </c>
      <c r="D17" s="27"/>
      <c r="E17" s="27">
        <v>0</v>
      </c>
      <c r="F17" s="27"/>
      <c r="G17" s="27">
        <v>0</v>
      </c>
      <c r="H17" s="27"/>
      <c r="I17" s="27">
        <f t="shared" si="1"/>
        <v>11948861719</v>
      </c>
      <c r="J17" s="27"/>
      <c r="K17" s="27">
        <v>87310185313</v>
      </c>
      <c r="L17" s="27"/>
      <c r="M17" s="27">
        <v>0</v>
      </c>
      <c r="N17" s="27"/>
      <c r="O17" s="27">
        <v>0</v>
      </c>
      <c r="P17" s="27"/>
      <c r="Q17" s="27">
        <f t="shared" si="0"/>
        <v>87310185313</v>
      </c>
    </row>
    <row r="18" spans="1:17" ht="21" x14ac:dyDescent="0.25">
      <c r="A18" s="26" t="s">
        <v>48</v>
      </c>
      <c r="C18" s="27">
        <v>7182293211</v>
      </c>
      <c r="D18" s="27"/>
      <c r="E18" s="27">
        <v>-7498140715</v>
      </c>
      <c r="F18" s="27"/>
      <c r="G18" s="27">
        <v>0</v>
      </c>
      <c r="H18" s="27"/>
      <c r="I18" s="27">
        <f t="shared" si="1"/>
        <v>-315847504</v>
      </c>
      <c r="J18" s="27"/>
      <c r="K18" s="27">
        <v>7638527959</v>
      </c>
      <c r="L18" s="27"/>
      <c r="M18" s="27">
        <v>-7671234450</v>
      </c>
      <c r="N18" s="27"/>
      <c r="O18" s="27">
        <v>0</v>
      </c>
      <c r="P18" s="27"/>
      <c r="Q18" s="27">
        <f t="shared" si="0"/>
        <v>-32706491</v>
      </c>
    </row>
    <row r="19" spans="1:17" ht="21" x14ac:dyDescent="0.25">
      <c r="A19" s="26" t="s">
        <v>36</v>
      </c>
      <c r="C19" s="27">
        <v>39533037</v>
      </c>
      <c r="D19" s="27"/>
      <c r="E19" s="27">
        <v>0</v>
      </c>
      <c r="F19" s="27"/>
      <c r="G19" s="27">
        <v>0</v>
      </c>
      <c r="H19" s="27"/>
      <c r="I19" s="27">
        <f t="shared" si="1"/>
        <v>39533037</v>
      </c>
      <c r="J19" s="27"/>
      <c r="K19" s="27">
        <v>299683418</v>
      </c>
      <c r="L19" s="27"/>
      <c r="M19" s="27">
        <v>0</v>
      </c>
      <c r="N19" s="27"/>
      <c r="O19" s="27">
        <v>0</v>
      </c>
      <c r="P19" s="27"/>
      <c r="Q19" s="27">
        <f t="shared" si="0"/>
        <v>299683418</v>
      </c>
    </row>
    <row r="20" spans="1:17" ht="21" x14ac:dyDescent="0.25">
      <c r="A20" s="26" t="s">
        <v>118</v>
      </c>
      <c r="C20" s="27">
        <v>0</v>
      </c>
      <c r="D20" s="27"/>
      <c r="E20" s="27">
        <v>0</v>
      </c>
      <c r="F20" s="27"/>
      <c r="G20" s="27">
        <v>0</v>
      </c>
      <c r="H20" s="27"/>
      <c r="I20" s="27">
        <f t="shared" si="1"/>
        <v>0</v>
      </c>
      <c r="J20" s="27"/>
      <c r="K20" s="27">
        <v>10484330934</v>
      </c>
      <c r="L20" s="27"/>
      <c r="M20" s="27">
        <v>0</v>
      </c>
      <c r="N20" s="27"/>
      <c r="O20" s="27">
        <v>0</v>
      </c>
      <c r="P20" s="27"/>
      <c r="Q20" s="27">
        <f t="shared" si="0"/>
        <v>10484330934</v>
      </c>
    </row>
    <row r="21" spans="1:17" ht="21" x14ac:dyDescent="0.25">
      <c r="A21" s="26" t="s">
        <v>39</v>
      </c>
      <c r="C21" s="27">
        <v>0</v>
      </c>
      <c r="D21" s="27"/>
      <c r="E21" s="27">
        <v>0</v>
      </c>
      <c r="F21" s="27"/>
      <c r="G21" s="27">
        <v>0</v>
      </c>
      <c r="H21" s="27"/>
      <c r="I21" s="27">
        <f t="shared" si="1"/>
        <v>0</v>
      </c>
      <c r="J21" s="27"/>
      <c r="K21" s="27">
        <v>0</v>
      </c>
      <c r="L21" s="27"/>
      <c r="M21" s="27">
        <v>0</v>
      </c>
      <c r="N21" s="27"/>
      <c r="O21" s="27">
        <v>0</v>
      </c>
      <c r="P21" s="27"/>
      <c r="Q21" s="27">
        <f t="shared" si="0"/>
        <v>0</v>
      </c>
    </row>
    <row r="22" spans="1:17" ht="21" x14ac:dyDescent="0.25">
      <c r="A22" s="26" t="s">
        <v>141</v>
      </c>
      <c r="C22" s="27">
        <v>0</v>
      </c>
      <c r="D22" s="27"/>
      <c r="E22" s="27">
        <v>0</v>
      </c>
      <c r="F22" s="27"/>
      <c r="G22" s="27">
        <v>0</v>
      </c>
      <c r="H22" s="27"/>
      <c r="I22" s="27">
        <f t="shared" si="1"/>
        <v>0</v>
      </c>
      <c r="J22" s="27"/>
      <c r="K22" s="27">
        <v>0</v>
      </c>
      <c r="L22" s="27"/>
      <c r="M22" s="27">
        <v>0</v>
      </c>
      <c r="N22" s="27"/>
      <c r="O22" s="27">
        <v>0</v>
      </c>
      <c r="P22" s="27"/>
      <c r="Q22" s="27">
        <f t="shared" si="0"/>
        <v>0</v>
      </c>
    </row>
    <row r="23" spans="1:17" ht="21" x14ac:dyDescent="0.25">
      <c r="A23" s="26" t="s">
        <v>32</v>
      </c>
      <c r="C23" s="27">
        <v>0</v>
      </c>
      <c r="D23" s="27"/>
      <c r="E23" s="27">
        <v>31494290625</v>
      </c>
      <c r="F23" s="27"/>
      <c r="G23" s="27">
        <v>0</v>
      </c>
      <c r="H23" s="27"/>
      <c r="I23" s="27">
        <f t="shared" si="1"/>
        <v>31494290625</v>
      </c>
      <c r="J23" s="27"/>
      <c r="K23" s="27">
        <v>0</v>
      </c>
      <c r="L23" s="27"/>
      <c r="M23" s="27">
        <v>19470365625</v>
      </c>
      <c r="N23" s="27"/>
      <c r="O23" s="27">
        <v>0</v>
      </c>
      <c r="P23" s="27"/>
      <c r="Q23" s="27">
        <f t="shared" si="0"/>
        <v>19470365625</v>
      </c>
    </row>
    <row r="24" spans="1:17" ht="21" x14ac:dyDescent="0.25">
      <c r="A24" s="26" t="s">
        <v>143</v>
      </c>
      <c r="C24" s="27">
        <v>0</v>
      </c>
      <c r="D24" s="27"/>
      <c r="E24" s="27">
        <v>0</v>
      </c>
      <c r="F24" s="27"/>
      <c r="G24" s="27">
        <v>0</v>
      </c>
      <c r="H24" s="27"/>
      <c r="I24" s="27">
        <f t="shared" si="1"/>
        <v>0</v>
      </c>
      <c r="J24" s="27"/>
      <c r="K24" s="27">
        <v>0</v>
      </c>
      <c r="L24" s="27"/>
      <c r="M24" s="27">
        <v>-67990720947</v>
      </c>
      <c r="N24" s="27"/>
      <c r="O24" s="27">
        <v>0</v>
      </c>
      <c r="P24" s="27"/>
      <c r="Q24" s="27">
        <f t="shared" si="0"/>
        <v>-67990720947</v>
      </c>
    </row>
    <row r="25" spans="1:17" ht="21" x14ac:dyDescent="0.25">
      <c r="A25" s="26" t="s">
        <v>45</v>
      </c>
      <c r="C25" s="27">
        <v>0</v>
      </c>
      <c r="D25" s="27"/>
      <c r="E25" s="27">
        <v>0</v>
      </c>
      <c r="F25" s="27"/>
      <c r="G25" s="27">
        <v>0</v>
      </c>
      <c r="H25" s="27"/>
      <c r="I25" s="27">
        <f t="shared" si="1"/>
        <v>0</v>
      </c>
      <c r="J25" s="27"/>
      <c r="K25" s="27">
        <v>0</v>
      </c>
      <c r="L25" s="27"/>
      <c r="M25" s="27">
        <v>-77521351903</v>
      </c>
      <c r="N25" s="27"/>
      <c r="O25" s="27">
        <v>0</v>
      </c>
      <c r="P25" s="27"/>
      <c r="Q25" s="27">
        <f t="shared" si="0"/>
        <v>-77521351903</v>
      </c>
    </row>
    <row r="26" spans="1:17" ht="21" x14ac:dyDescent="0.25">
      <c r="A26" s="90" t="s">
        <v>142</v>
      </c>
      <c r="C26" s="31">
        <v>0</v>
      </c>
      <c r="D26" s="27"/>
      <c r="E26" s="31">
        <v>0</v>
      </c>
      <c r="F26" s="27"/>
      <c r="G26" s="31">
        <v>0</v>
      </c>
      <c r="H26" s="27"/>
      <c r="I26" s="31">
        <f t="shared" si="1"/>
        <v>0</v>
      </c>
      <c r="J26" s="27"/>
      <c r="K26" s="31">
        <v>0</v>
      </c>
      <c r="L26" s="27"/>
      <c r="M26" s="31">
        <v>167565923</v>
      </c>
      <c r="N26" s="27"/>
      <c r="O26" s="31">
        <v>0</v>
      </c>
      <c r="P26" s="27"/>
      <c r="Q26" s="31">
        <f t="shared" si="0"/>
        <v>167565923</v>
      </c>
    </row>
    <row r="27" spans="1:17" s="26" customFormat="1" ht="21" x14ac:dyDescent="0.25">
      <c r="A27" s="26" t="s">
        <v>152</v>
      </c>
      <c r="C27" s="32">
        <f>SUM(C7:C26)</f>
        <v>39212658615</v>
      </c>
      <c r="D27" s="32"/>
      <c r="E27" s="32">
        <f>SUM(E7:E26)</f>
        <v>-6276792124</v>
      </c>
      <c r="F27" s="32"/>
      <c r="G27" s="32">
        <f>SUM(G7:G26)</f>
        <v>0</v>
      </c>
      <c r="H27" s="32"/>
      <c r="I27" s="32">
        <f>SUM(I7:I26)</f>
        <v>32935866491</v>
      </c>
      <c r="J27" s="32"/>
      <c r="K27" s="32">
        <f>SUM(K7:K26)</f>
        <v>224150044835</v>
      </c>
      <c r="L27" s="32"/>
      <c r="M27" s="32">
        <f>SUM(M7:M26)</f>
        <v>-274043406525</v>
      </c>
      <c r="N27" s="32"/>
      <c r="O27" s="32">
        <f>SUM(O7:O26)</f>
        <v>14067239201</v>
      </c>
      <c r="P27" s="32"/>
      <c r="Q27" s="32">
        <f>SUM(Q7:Q26)</f>
        <v>-35826122489</v>
      </c>
    </row>
    <row r="28" spans="1:17" x14ac:dyDescent="0.25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 x14ac:dyDescent="0.25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 x14ac:dyDescent="0.25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 x14ac:dyDescent="0.25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 x14ac:dyDescent="0.25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3:17" x14ac:dyDescent="0.25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3:17" x14ac:dyDescent="0.25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3:17" x14ac:dyDescent="0.25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</sheetData>
  <sheetProtection algorithmName="SHA-512" hashValue="7aYIutqeKcl025+eGrNn8PLOFGYmbbx49IIZeTFFRm9JDAV1InG9Bjo1U1vf3q8VL3KkZZGBTShw7jKPugKvQQ==" saltValue="8gay1mkCeWGbLJOrREkjsA==" spinCount="100000" sheet="1" objects="1" scenarios="1" selectLockedCells="1" autoFilter="0" selectUnlockedCells="1"/>
  <mergeCells count="14">
    <mergeCell ref="A3:Q3"/>
    <mergeCell ref="A2:Q2"/>
    <mergeCell ref="A1:Q1"/>
    <mergeCell ref="K6"/>
    <mergeCell ref="M6"/>
    <mergeCell ref="O6"/>
    <mergeCell ref="Q6"/>
    <mergeCell ref="K5:Q5"/>
    <mergeCell ref="A5:A6"/>
    <mergeCell ref="C6"/>
    <mergeCell ref="E6"/>
    <mergeCell ref="G6"/>
    <mergeCell ref="I6"/>
    <mergeCell ref="C5:I5"/>
  </mergeCells>
  <printOptions horizontalCentered="1"/>
  <pageMargins left="0" right="0" top="0.75" bottom="0.75" header="0.3" footer="0.3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rightToLeft="1" view="pageBreakPreview" zoomScale="60" zoomScaleNormal="100" workbookViewId="0">
      <selection sqref="A1:K1"/>
    </sheetView>
  </sheetViews>
  <sheetFormatPr defaultColWidth="9.140625" defaultRowHeight="18" customHeight="1" x14ac:dyDescent="0.45"/>
  <cols>
    <col min="1" max="1" width="29.7109375" style="1" bestFit="1" customWidth="1"/>
    <col min="2" max="2" width="1" style="1" customWidth="1"/>
    <col min="3" max="3" width="20.7109375" style="1" bestFit="1" customWidth="1"/>
    <col min="4" max="4" width="1" style="1" customWidth="1"/>
    <col min="5" max="5" width="27.7109375" style="1" bestFit="1" customWidth="1"/>
    <col min="6" max="6" width="1" style="1" customWidth="1"/>
    <col min="7" max="7" width="24.570312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24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1" ht="18" customHeight="1" x14ac:dyDescent="0.45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</row>
    <row r="2" spans="1:11" ht="18" customHeight="1" x14ac:dyDescent="0.45">
      <c r="A2" s="101" t="s">
        <v>105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18" customHeight="1" x14ac:dyDescent="0.45">
      <c r="A3" s="101" t="s">
        <v>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8" customHeight="1" x14ac:dyDescent="0.45">
      <c r="A4" s="97" t="s">
        <v>153</v>
      </c>
      <c r="B4" s="97" t="s">
        <v>153</v>
      </c>
      <c r="C4" s="97" t="s">
        <v>153</v>
      </c>
      <c r="E4" s="97" t="s">
        <v>107</v>
      </c>
      <c r="F4" s="97" t="s">
        <v>107</v>
      </c>
      <c r="G4" s="97" t="s">
        <v>107</v>
      </c>
      <c r="I4" s="97" t="s">
        <v>108</v>
      </c>
      <c r="J4" s="97" t="s">
        <v>108</v>
      </c>
      <c r="K4" s="97" t="s">
        <v>108</v>
      </c>
    </row>
    <row r="5" spans="1:11" ht="18" customHeight="1" x14ac:dyDescent="0.45">
      <c r="A5" s="97" t="s">
        <v>154</v>
      </c>
      <c r="C5" s="97" t="s">
        <v>59</v>
      </c>
      <c r="E5" s="97" t="s">
        <v>155</v>
      </c>
      <c r="G5" s="97" t="s">
        <v>156</v>
      </c>
      <c r="I5" s="97" t="s">
        <v>155</v>
      </c>
      <c r="K5" s="97" t="s">
        <v>156</v>
      </c>
    </row>
    <row r="6" spans="1:11" ht="18" customHeight="1" x14ac:dyDescent="0.55000000000000004">
      <c r="A6" s="2" t="s">
        <v>65</v>
      </c>
      <c r="C6" s="1" t="s">
        <v>66</v>
      </c>
      <c r="E6" s="10">
        <v>0</v>
      </c>
      <c r="G6" s="1" t="s">
        <v>114</v>
      </c>
      <c r="I6" s="10">
        <v>3397284931</v>
      </c>
      <c r="K6" s="1" t="s">
        <v>114</v>
      </c>
    </row>
    <row r="7" spans="1:11" ht="18" customHeight="1" x14ac:dyDescent="0.55000000000000004">
      <c r="A7" s="2" t="s">
        <v>120</v>
      </c>
      <c r="C7" s="1" t="s">
        <v>157</v>
      </c>
      <c r="E7" s="10">
        <v>0</v>
      </c>
      <c r="G7" s="1" t="s">
        <v>114</v>
      </c>
      <c r="I7" s="10">
        <v>2144477</v>
      </c>
      <c r="K7" s="1" t="s">
        <v>114</v>
      </c>
    </row>
    <row r="8" spans="1:11" ht="18" customHeight="1" x14ac:dyDescent="0.55000000000000004">
      <c r="A8" s="2" t="s">
        <v>121</v>
      </c>
      <c r="C8" s="1" t="s">
        <v>158</v>
      </c>
      <c r="E8" s="10">
        <v>0</v>
      </c>
      <c r="G8" s="1" t="s">
        <v>114</v>
      </c>
      <c r="I8" s="10">
        <v>75068</v>
      </c>
      <c r="K8" s="1" t="s">
        <v>114</v>
      </c>
    </row>
    <row r="9" spans="1:11" ht="18" customHeight="1" x14ac:dyDescent="0.55000000000000004">
      <c r="A9" s="2" t="s">
        <v>72</v>
      </c>
      <c r="C9" s="1" t="s">
        <v>73</v>
      </c>
      <c r="E9" s="10">
        <v>8470</v>
      </c>
      <c r="G9" s="1" t="s">
        <v>114</v>
      </c>
      <c r="I9" s="10">
        <v>757001270</v>
      </c>
      <c r="K9" s="1" t="s">
        <v>114</v>
      </c>
    </row>
    <row r="10" spans="1:11" ht="18" customHeight="1" x14ac:dyDescent="0.55000000000000004">
      <c r="A10" s="2" t="s">
        <v>75</v>
      </c>
      <c r="C10" s="1" t="s">
        <v>76</v>
      </c>
      <c r="E10" s="10">
        <v>2007267</v>
      </c>
      <c r="G10" s="1" t="s">
        <v>114</v>
      </c>
      <c r="I10" s="10">
        <v>51257274</v>
      </c>
      <c r="K10" s="1" t="s">
        <v>114</v>
      </c>
    </row>
    <row r="11" spans="1:11" ht="18" customHeight="1" x14ac:dyDescent="0.55000000000000004">
      <c r="A11" s="2" t="s">
        <v>75</v>
      </c>
      <c r="C11" s="1" t="s">
        <v>78</v>
      </c>
      <c r="E11" s="10">
        <v>1791393435</v>
      </c>
      <c r="G11" s="1" t="s">
        <v>114</v>
      </c>
      <c r="I11" s="10">
        <v>12429563155</v>
      </c>
      <c r="K11" s="1" t="s">
        <v>114</v>
      </c>
    </row>
    <row r="12" spans="1:11" ht="18" customHeight="1" x14ac:dyDescent="0.55000000000000004">
      <c r="A12" s="2" t="s">
        <v>80</v>
      </c>
      <c r="C12" s="1" t="s">
        <v>159</v>
      </c>
      <c r="E12" s="10">
        <v>0</v>
      </c>
      <c r="G12" s="1" t="s">
        <v>114</v>
      </c>
      <c r="I12" s="10">
        <v>10587849385</v>
      </c>
    </row>
    <row r="13" spans="1:11" ht="18" customHeight="1" x14ac:dyDescent="0.55000000000000004">
      <c r="A13" s="2" t="s">
        <v>80</v>
      </c>
      <c r="C13" s="1" t="s">
        <v>81</v>
      </c>
      <c r="E13" s="10">
        <v>8493</v>
      </c>
      <c r="G13" s="1" t="s">
        <v>114</v>
      </c>
      <c r="I13" s="10">
        <v>52352</v>
      </c>
      <c r="K13" s="1" t="s">
        <v>114</v>
      </c>
    </row>
    <row r="14" spans="1:11" ht="18" customHeight="1" x14ac:dyDescent="0.55000000000000004">
      <c r="A14" s="2" t="s">
        <v>80</v>
      </c>
      <c r="C14" s="1" t="s">
        <v>160</v>
      </c>
      <c r="E14" s="10">
        <v>0</v>
      </c>
      <c r="G14" s="1" t="s">
        <v>114</v>
      </c>
      <c r="I14" s="10">
        <v>15130378282</v>
      </c>
      <c r="K14" s="1" t="s">
        <v>114</v>
      </c>
    </row>
    <row r="15" spans="1:11" ht="18" customHeight="1" x14ac:dyDescent="0.55000000000000004">
      <c r="A15" s="2" t="s">
        <v>80</v>
      </c>
      <c r="C15" s="1" t="s">
        <v>161</v>
      </c>
      <c r="E15" s="10">
        <v>0</v>
      </c>
      <c r="G15" s="1" t="s">
        <v>114</v>
      </c>
      <c r="I15" s="10">
        <v>6255348420</v>
      </c>
      <c r="K15" s="1" t="s">
        <v>114</v>
      </c>
    </row>
    <row r="16" spans="1:11" ht="18" customHeight="1" x14ac:dyDescent="0.55000000000000004">
      <c r="A16" s="2" t="s">
        <v>83</v>
      </c>
      <c r="C16" s="1" t="s">
        <v>84</v>
      </c>
      <c r="E16" s="10">
        <v>7249180312</v>
      </c>
      <c r="G16" s="1" t="s">
        <v>114</v>
      </c>
      <c r="I16" s="10">
        <v>80859823003</v>
      </c>
      <c r="K16" s="1" t="s">
        <v>114</v>
      </c>
    </row>
    <row r="17" spans="1:11" ht="18" customHeight="1" x14ac:dyDescent="0.55000000000000004">
      <c r="A17" s="2" t="s">
        <v>86</v>
      </c>
      <c r="C17" s="1" t="s">
        <v>87</v>
      </c>
      <c r="E17" s="10">
        <v>7453551898</v>
      </c>
      <c r="G17" s="1" t="s">
        <v>114</v>
      </c>
      <c r="I17" s="10">
        <v>66419175510</v>
      </c>
      <c r="K17" s="1" t="s">
        <v>114</v>
      </c>
    </row>
    <row r="18" spans="1:11" ht="18" customHeight="1" x14ac:dyDescent="0.55000000000000004">
      <c r="A18" s="2" t="s">
        <v>86</v>
      </c>
      <c r="C18" s="1" t="s">
        <v>88</v>
      </c>
      <c r="E18" s="10">
        <v>8493</v>
      </c>
      <c r="G18" s="1" t="s">
        <v>114</v>
      </c>
      <c r="I18" s="10">
        <v>1800587022</v>
      </c>
      <c r="K18" s="1" t="s">
        <v>114</v>
      </c>
    </row>
    <row r="19" spans="1:11" ht="18" customHeight="1" x14ac:dyDescent="0.55000000000000004">
      <c r="A19" s="2" t="s">
        <v>83</v>
      </c>
      <c r="C19" s="1" t="s">
        <v>89</v>
      </c>
      <c r="E19" s="10">
        <v>6794529042</v>
      </c>
      <c r="G19" s="1" t="s">
        <v>114</v>
      </c>
      <c r="I19" s="10">
        <v>9050367068</v>
      </c>
      <c r="K19" s="1" t="s">
        <v>114</v>
      </c>
    </row>
    <row r="20" spans="1:11" ht="18" customHeight="1" x14ac:dyDescent="0.55000000000000004">
      <c r="A20" s="2" t="s">
        <v>122</v>
      </c>
      <c r="C20" s="1" t="s">
        <v>162</v>
      </c>
      <c r="E20" s="10">
        <v>0</v>
      </c>
      <c r="G20" s="1" t="s">
        <v>114</v>
      </c>
      <c r="I20" s="10">
        <v>414246560</v>
      </c>
      <c r="K20" s="1" t="s">
        <v>114</v>
      </c>
    </row>
    <row r="21" spans="1:11" ht="18" customHeight="1" x14ac:dyDescent="0.55000000000000004">
      <c r="A21" s="2" t="s">
        <v>92</v>
      </c>
      <c r="C21" s="1" t="s">
        <v>93</v>
      </c>
      <c r="E21" s="10">
        <v>3213114735</v>
      </c>
      <c r="G21" s="1" t="s">
        <v>114</v>
      </c>
      <c r="I21" s="10">
        <v>23332584679</v>
      </c>
      <c r="K21" s="1" t="s">
        <v>114</v>
      </c>
    </row>
    <row r="22" spans="1:11" ht="18" customHeight="1" x14ac:dyDescent="0.55000000000000004">
      <c r="A22" s="2" t="s">
        <v>72</v>
      </c>
      <c r="C22" s="1" t="s">
        <v>95</v>
      </c>
      <c r="E22" s="10">
        <v>897814188</v>
      </c>
      <c r="G22" s="1" t="s">
        <v>114</v>
      </c>
      <c r="I22" s="10">
        <v>7361920668</v>
      </c>
      <c r="K22" s="1" t="s">
        <v>114</v>
      </c>
    </row>
    <row r="23" spans="1:11" ht="18" customHeight="1" x14ac:dyDescent="0.55000000000000004">
      <c r="A23" s="2" t="s">
        <v>123</v>
      </c>
      <c r="C23" s="1" t="s">
        <v>163</v>
      </c>
      <c r="E23" s="10">
        <v>0</v>
      </c>
      <c r="G23" s="1" t="s">
        <v>114</v>
      </c>
      <c r="I23" s="10">
        <v>1205479457</v>
      </c>
      <c r="K23" s="1" t="s">
        <v>114</v>
      </c>
    </row>
    <row r="24" spans="1:11" ht="18" customHeight="1" x14ac:dyDescent="0.55000000000000004">
      <c r="A24" s="2" t="s">
        <v>80</v>
      </c>
      <c r="C24" s="1" t="s">
        <v>100</v>
      </c>
      <c r="E24" s="10">
        <v>7849247784</v>
      </c>
      <c r="G24" s="1" t="s">
        <v>114</v>
      </c>
      <c r="I24" s="10">
        <v>37866734032</v>
      </c>
      <c r="K24" s="1" t="s">
        <v>114</v>
      </c>
    </row>
    <row r="25" spans="1:11" ht="18" customHeight="1" x14ac:dyDescent="0.55000000000000004">
      <c r="A25" s="2" t="s">
        <v>80</v>
      </c>
      <c r="C25" s="1" t="s">
        <v>102</v>
      </c>
      <c r="E25" s="10">
        <v>5481757630</v>
      </c>
      <c r="G25" s="1" t="s">
        <v>114</v>
      </c>
      <c r="I25" s="10">
        <v>26487222098</v>
      </c>
      <c r="K25" s="1" t="s">
        <v>114</v>
      </c>
    </row>
    <row r="26" spans="1:11" ht="18" customHeight="1" x14ac:dyDescent="0.55000000000000004">
      <c r="A26" s="2" t="s">
        <v>103</v>
      </c>
      <c r="C26" s="1" t="s">
        <v>104</v>
      </c>
      <c r="E26" s="10">
        <v>692304848</v>
      </c>
      <c r="G26" s="1" t="s">
        <v>114</v>
      </c>
      <c r="I26" s="10">
        <v>6998315740</v>
      </c>
      <c r="K26" s="1" t="s">
        <v>114</v>
      </c>
    </row>
    <row r="27" spans="1:11" ht="18" customHeight="1" x14ac:dyDescent="0.55000000000000004">
      <c r="A27" s="5" t="s">
        <v>123</v>
      </c>
      <c r="C27" s="7" t="s">
        <v>217</v>
      </c>
      <c r="E27" s="11">
        <v>5704918019</v>
      </c>
      <c r="G27" s="7" t="s">
        <v>114</v>
      </c>
      <c r="I27" s="11">
        <v>5704918019</v>
      </c>
      <c r="K27" s="7" t="s">
        <v>114</v>
      </c>
    </row>
    <row r="28" spans="1:11" ht="18" customHeight="1" x14ac:dyDescent="0.55000000000000004">
      <c r="A28" s="2" t="s">
        <v>152</v>
      </c>
      <c r="E28" s="24">
        <f>SUM(E6:E27)</f>
        <v>47129844614</v>
      </c>
      <c r="I28" s="24">
        <f>SUM(I6:I27)</f>
        <v>316112328470</v>
      </c>
    </row>
    <row r="29" spans="1:11" ht="18" customHeight="1" x14ac:dyDescent="0.45">
      <c r="E29" s="3"/>
      <c r="I29" s="3"/>
    </row>
  </sheetData>
  <sheetProtection algorithmName="SHA-512" hashValue="t7uWvmKV32bGGOGAPGDWY1elhIq0S3FSUXIsSvYjcfUBRzN5nE+nnW+2nSEn1w4pdn0gtpV2VMiz7cVcGTR3yw==" saltValue="+2utQ4fc0Kz/CHVWovIkMg==" spinCount="100000" sheet="1" objects="1" scenarios="1" selectLockedCells="1" autoFilter="0" selectUnlockedCells="1"/>
  <mergeCells count="12">
    <mergeCell ref="A3:K3"/>
    <mergeCell ref="A2:K2"/>
    <mergeCell ref="A1:K1"/>
    <mergeCell ref="I5"/>
    <mergeCell ref="K5"/>
    <mergeCell ref="I4:K4"/>
    <mergeCell ref="A5"/>
    <mergeCell ref="C5"/>
    <mergeCell ref="A4:C4"/>
    <mergeCell ref="E5"/>
    <mergeCell ref="G5"/>
    <mergeCell ref="E4:G4"/>
  </mergeCells>
  <printOptions horizontalCentered="1"/>
  <pageMargins left="0" right="0" top="0.58125000000000004" bottom="0.75" header="0.3" footer="0.3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view="pageBreakPreview" zoomScale="60" zoomScaleNormal="100" workbookViewId="0">
      <selection sqref="A1:E1"/>
    </sheetView>
  </sheetViews>
  <sheetFormatPr defaultColWidth="9.140625" defaultRowHeight="18.75" x14ac:dyDescent="0.45"/>
  <cols>
    <col min="1" max="1" width="35.7109375" style="1" bestFit="1" customWidth="1"/>
    <col min="2" max="2" width="1" style="1" customWidth="1"/>
    <col min="3" max="3" width="19.42578125" style="1" customWidth="1"/>
    <col min="4" max="4" width="1" style="1" customWidth="1"/>
    <col min="5" max="5" width="19.5703125" style="1" customWidth="1"/>
    <col min="6" max="6" width="1" style="1" customWidth="1"/>
    <col min="7" max="7" width="9.140625" style="1" customWidth="1"/>
    <col min="8" max="16384" width="9.140625" style="1"/>
  </cols>
  <sheetData>
    <row r="1" spans="1:5" ht="21" x14ac:dyDescent="0.45">
      <c r="A1" s="101" t="s">
        <v>0</v>
      </c>
      <c r="B1" s="101"/>
      <c r="C1" s="101"/>
      <c r="D1" s="101"/>
      <c r="E1" s="101"/>
    </row>
    <row r="2" spans="1:5" ht="21" x14ac:dyDescent="0.45">
      <c r="A2" s="101" t="s">
        <v>105</v>
      </c>
      <c r="B2" s="101"/>
      <c r="C2" s="101"/>
      <c r="D2" s="101"/>
      <c r="E2" s="101"/>
    </row>
    <row r="3" spans="1:5" ht="21" x14ac:dyDescent="0.45">
      <c r="A3" s="101" t="s">
        <v>2</v>
      </c>
      <c r="B3" s="101"/>
      <c r="C3" s="101"/>
      <c r="D3" s="101"/>
      <c r="E3" s="101"/>
    </row>
    <row r="5" spans="1:5" ht="21" x14ac:dyDescent="0.45">
      <c r="A5" s="100" t="s">
        <v>164</v>
      </c>
      <c r="C5" s="97" t="s">
        <v>107</v>
      </c>
      <c r="E5" s="97" t="s">
        <v>6</v>
      </c>
    </row>
    <row r="6" spans="1:5" ht="21" x14ac:dyDescent="0.45">
      <c r="A6" s="97" t="s">
        <v>164</v>
      </c>
      <c r="C6" s="97" t="s">
        <v>62</v>
      </c>
      <c r="E6" s="97" t="s">
        <v>62</v>
      </c>
    </row>
    <row r="7" spans="1:5" ht="21" x14ac:dyDescent="0.55000000000000004">
      <c r="A7" s="2" t="s">
        <v>164</v>
      </c>
      <c r="C7" s="10">
        <v>0</v>
      </c>
      <c r="D7" s="10"/>
      <c r="E7" s="10">
        <v>0</v>
      </c>
    </row>
    <row r="8" spans="1:5" ht="21" x14ac:dyDescent="0.55000000000000004">
      <c r="A8" s="2" t="s">
        <v>165</v>
      </c>
      <c r="C8" s="10">
        <v>0</v>
      </c>
      <c r="D8" s="10"/>
      <c r="E8" s="10">
        <v>190941059</v>
      </c>
    </row>
    <row r="9" spans="1:5" ht="21" x14ac:dyDescent="0.55000000000000004">
      <c r="A9" s="5" t="s">
        <v>166</v>
      </c>
      <c r="C9" s="11">
        <v>32854179</v>
      </c>
      <c r="D9" s="10"/>
      <c r="E9" s="11">
        <v>235154158</v>
      </c>
    </row>
    <row r="10" spans="1:5" s="2" customFormat="1" ht="21" x14ac:dyDescent="0.55000000000000004">
      <c r="A10" s="2" t="s">
        <v>152</v>
      </c>
      <c r="C10" s="24">
        <v>63278526</v>
      </c>
      <c r="D10" s="24"/>
      <c r="E10" s="24">
        <v>393241038</v>
      </c>
    </row>
  </sheetData>
  <sheetProtection algorithmName="SHA-512" hashValue="anK0l3nrjM4h9gTxwutIN5oDcpL9fDLoAK6tcMytNptjm8hvkt1iUec4s4mRhI2XDL1yRxjpJ+UDHezLG5Mqbg==" saltValue="vIfM7yGHvjhWvS4m1ME5Tg==" spinCount="100000" sheet="1" objects="1" scenarios="1" selectLockedCells="1" autoFilter="0" selectUnlockedCells="1"/>
  <mergeCells count="8">
    <mergeCell ref="A3:E3"/>
    <mergeCell ref="A2:E2"/>
    <mergeCell ref="A1:E1"/>
    <mergeCell ref="A5:A6"/>
    <mergeCell ref="C6"/>
    <mergeCell ref="C5"/>
    <mergeCell ref="E6"/>
    <mergeCell ref="E5"/>
  </mergeCells>
  <printOptions horizontalCentere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view="pageBreakPreview" zoomScaleNormal="100" zoomScaleSheetLayoutView="100" workbookViewId="0">
      <selection sqref="A1:G1"/>
    </sheetView>
  </sheetViews>
  <sheetFormatPr defaultColWidth="9.140625" defaultRowHeight="18.75" x14ac:dyDescent="0.45"/>
  <cols>
    <col min="1" max="1" width="24" style="1" bestFit="1" customWidth="1"/>
    <col min="2" max="2" width="1" style="1" customWidth="1"/>
    <col min="3" max="3" width="19.85546875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7" ht="21" x14ac:dyDescent="0.45">
      <c r="A1" s="101" t="s">
        <v>0</v>
      </c>
      <c r="B1" s="101"/>
      <c r="C1" s="101"/>
      <c r="D1" s="101"/>
      <c r="E1" s="101"/>
      <c r="F1" s="101"/>
      <c r="G1" s="101"/>
    </row>
    <row r="2" spans="1:7" ht="21" x14ac:dyDescent="0.45">
      <c r="A2" s="101" t="s">
        <v>105</v>
      </c>
      <c r="B2" s="101"/>
      <c r="C2" s="101"/>
      <c r="D2" s="101"/>
      <c r="E2" s="101"/>
      <c r="F2" s="101"/>
      <c r="G2" s="101"/>
    </row>
    <row r="3" spans="1:7" ht="21" x14ac:dyDescent="0.45">
      <c r="A3" s="101" t="s">
        <v>2</v>
      </c>
      <c r="B3" s="101"/>
      <c r="C3" s="101"/>
      <c r="D3" s="101"/>
      <c r="E3" s="101"/>
      <c r="F3" s="101"/>
      <c r="G3" s="101"/>
    </row>
    <row r="5" spans="1:7" ht="21" x14ac:dyDescent="0.45">
      <c r="A5" s="97" t="s">
        <v>109</v>
      </c>
      <c r="C5" s="97" t="s">
        <v>62</v>
      </c>
      <c r="E5" s="97" t="s">
        <v>150</v>
      </c>
      <c r="G5" s="97" t="s">
        <v>13</v>
      </c>
    </row>
    <row r="6" spans="1:7" ht="21" x14ac:dyDescent="0.55000000000000004">
      <c r="A6" s="2" t="s">
        <v>167</v>
      </c>
      <c r="C6" s="10">
        <f>'سرمایه‌گذاری در سهام'!I59</f>
        <v>69233860724</v>
      </c>
      <c r="E6" s="33">
        <v>1.2504999999999999</v>
      </c>
      <c r="F6" s="33"/>
      <c r="G6" s="33">
        <v>1.3599999999999999E-2</v>
      </c>
    </row>
    <row r="7" spans="1:7" ht="21" x14ac:dyDescent="0.55000000000000004">
      <c r="A7" s="2" t="s">
        <v>168</v>
      </c>
      <c r="C7" s="10">
        <f>'سرمایه‌گذاری در اوراق بهادار'!I27</f>
        <v>32935866491</v>
      </c>
      <c r="E7" s="33">
        <v>1.7992999999999999</v>
      </c>
      <c r="F7" s="33"/>
      <c r="G7" s="33">
        <v>1.9599999999999999E-2</v>
      </c>
    </row>
    <row r="8" spans="1:7" ht="21" x14ac:dyDescent="0.55000000000000004">
      <c r="A8" s="5" t="s">
        <v>169</v>
      </c>
      <c r="C8" s="11">
        <f>'درآمد سپرده بانکی'!E28</f>
        <v>47129844614</v>
      </c>
      <c r="E8" s="34">
        <v>0.85129999999999995</v>
      </c>
      <c r="F8" s="33"/>
      <c r="G8" s="34">
        <v>9.2999999999999992E-3</v>
      </c>
    </row>
    <row r="9" spans="1:7" ht="21" x14ac:dyDescent="0.55000000000000004">
      <c r="A9" s="2" t="s">
        <v>152</v>
      </c>
      <c r="C9" s="24">
        <f>SUM(C6:C8)</f>
        <v>149299571829</v>
      </c>
      <c r="D9" s="2"/>
      <c r="E9" s="35">
        <f>SUM(E6:E8)</f>
        <v>3.9010999999999996</v>
      </c>
      <c r="F9" s="35"/>
      <c r="G9" s="35">
        <f>SUM(G6:G8)</f>
        <v>4.2499999999999996E-2</v>
      </c>
    </row>
  </sheetData>
  <sheetProtection algorithmName="SHA-512" hashValue="pnE1TCIb6vXsh7FUMGNqsbRBFHeQiTfnS8PJjilryGHhIjYCNurpsJej19Qqz7qkQfutLP4cQ4A9CatT0pTC0Q==" saltValue="Pue8irCHkdln4ZPC7S7LAA==" spinCount="100000" sheet="1" objects="1" scenarios="1" selectLockedCells="1" autoFilter="0" selectUnlockedCells="1"/>
  <mergeCells count="7">
    <mergeCell ref="A2:G2"/>
    <mergeCell ref="A1:G1"/>
    <mergeCell ref="A5"/>
    <mergeCell ref="C5"/>
    <mergeCell ref="E5"/>
    <mergeCell ref="G5"/>
    <mergeCell ref="A3:G3"/>
  </mergeCells>
  <printOptions horizontalCentered="1"/>
  <pageMargins left="0" right="0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3</vt:i4>
      </vt:variant>
    </vt:vector>
  </HeadingPairs>
  <TitlesOfParts>
    <vt:vector size="17" baseType="lpstr">
      <vt:lpstr>0</vt:lpstr>
      <vt:lpstr>سهام</vt:lpstr>
      <vt:lpstr>اوراق مشارکت</vt:lpstr>
      <vt:lpstr>تعدیل قیمت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'درآمد ناشی از فروش'!Print_Titles</vt:lpstr>
      <vt:lpstr>'سرمایه‌گذاری در سهام'!Print_Titles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Solmaz 2264. Nateghi</dc:creator>
  <cp:lastModifiedBy>Mehdi 2187. Nikpey</cp:lastModifiedBy>
  <cp:lastPrinted>2020-09-22T15:07:27Z</cp:lastPrinted>
  <dcterms:modified xsi:type="dcterms:W3CDTF">2020-09-30T12:25:50Z</dcterms:modified>
</cp:coreProperties>
</file>