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99\7\"/>
    </mc:Choice>
  </mc:AlternateContent>
  <bookViews>
    <workbookView xWindow="0" yWindow="0" windowWidth="28800" windowHeight="11700" tabRatio="917" activeTab="13"/>
  </bookViews>
  <sheets>
    <sheet name="0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0">'0'!$A$1:$T$33</definedName>
    <definedName name="_xlnm.Print_Area" localSheetId="2">'اوراق مشارکت'!$A$1:$AK$19</definedName>
    <definedName name="_xlnm.Print_Area" localSheetId="4">سپرده!$A$1:$S$30</definedName>
    <definedName name="_xlnm.Print_Titles" localSheetId="8">'درآمد ناشی از فروش'!$1:$5</definedName>
    <definedName name="_xlnm.Print_Titles" localSheetId="9">'سرمایه‌گذاری در سهام'!$1:$5</definedName>
  </definedNames>
  <calcPr calcId="162913"/>
</workbook>
</file>

<file path=xl/calcChain.xml><?xml version="1.0" encoding="utf-8"?>
<calcChain xmlns="http://schemas.openxmlformats.org/spreadsheetml/2006/main">
  <c r="E5" i="14" l="1"/>
  <c r="E10" i="14" l="1"/>
  <c r="I59" i="10"/>
  <c r="Q39" i="7"/>
  <c r="Q5" i="6"/>
  <c r="C5" i="4"/>
  <c r="AC5" i="3"/>
  <c r="K5" i="6"/>
  <c r="O5" i="3"/>
  <c r="A3" i="15"/>
  <c r="A3" i="14"/>
  <c r="A3" i="13"/>
  <c r="A3" i="12"/>
  <c r="A3" i="11"/>
  <c r="A3" i="10"/>
  <c r="A33" i="9"/>
  <c r="A3" i="9"/>
  <c r="A3" i="8"/>
  <c r="A3" i="7"/>
  <c r="A3" i="6"/>
  <c r="A3" i="4"/>
  <c r="A3" i="3"/>
  <c r="Q30" i="9"/>
  <c r="E59" i="10" l="1"/>
  <c r="G59" i="10"/>
  <c r="M59" i="10"/>
  <c r="O59" i="10"/>
  <c r="Q59" i="10"/>
  <c r="I17" i="8"/>
  <c r="K17" i="8"/>
  <c r="M17" i="8"/>
  <c r="O17" i="8"/>
  <c r="Q17" i="8"/>
  <c r="S17" i="8"/>
  <c r="I39" i="7"/>
  <c r="K39" i="7"/>
  <c r="M39" i="7"/>
  <c r="O39" i="7"/>
  <c r="S39" i="7"/>
  <c r="K30" i="6"/>
  <c r="M30" i="6"/>
  <c r="O30" i="6"/>
  <c r="Q30" i="6"/>
  <c r="S30" i="6"/>
  <c r="K7" i="4"/>
  <c r="E48" i="1"/>
  <c r="G48" i="1"/>
  <c r="K48" i="1"/>
  <c r="M48" i="1"/>
  <c r="O48" i="1"/>
  <c r="U48" i="1"/>
  <c r="W48" i="1"/>
  <c r="Y48" i="1"/>
  <c r="K17" i="12" l="1"/>
  <c r="C17" i="12"/>
  <c r="E17" i="12"/>
  <c r="E60" i="11"/>
  <c r="E30" i="9"/>
  <c r="E36" i="9" s="1"/>
  <c r="E60" i="9" s="1"/>
  <c r="AK14" i="3" l="1"/>
  <c r="S60" i="11" l="1"/>
  <c r="O60" i="11"/>
  <c r="G30" i="9"/>
  <c r="G36" i="9" s="1"/>
  <c r="G60" i="9" s="1"/>
  <c r="I30" i="9"/>
  <c r="I36" i="9" s="1"/>
  <c r="I60" i="9" s="1"/>
  <c r="M30" i="9"/>
  <c r="M36" i="9" s="1"/>
  <c r="M60" i="9" s="1"/>
  <c r="O30" i="9"/>
  <c r="O36" i="9" s="1"/>
  <c r="O60" i="9" s="1"/>
  <c r="Q36" i="9"/>
  <c r="Q60" i="9" s="1"/>
  <c r="E30" i="13"/>
  <c r="C8" i="15" s="1"/>
  <c r="I30" i="13"/>
  <c r="C60" i="11"/>
  <c r="G60" i="11"/>
  <c r="I60" i="11"/>
  <c r="C6" i="15" s="1"/>
  <c r="M60" i="11"/>
  <c r="Q60" i="11"/>
  <c r="U60" i="11"/>
  <c r="K60" i="11" l="1"/>
  <c r="G17" i="12" l="1"/>
  <c r="O17" i="12"/>
  <c r="M17" i="12"/>
  <c r="I17" i="12"/>
  <c r="C7" i="15" s="1"/>
  <c r="E9" i="15"/>
  <c r="G9" i="15"/>
  <c r="W14" i="3"/>
  <c r="AA14" i="3"/>
  <c r="AG14" i="3"/>
  <c r="AI14" i="3"/>
  <c r="S14" i="3"/>
  <c r="Q14" i="3"/>
  <c r="C9" i="15" l="1"/>
  <c r="Q17" i="12"/>
</calcChain>
</file>

<file path=xl/sharedStrings.xml><?xml version="1.0" encoding="utf-8"?>
<sst xmlns="http://schemas.openxmlformats.org/spreadsheetml/2006/main" count="912" uniqueCount="229">
  <si>
    <t>صندوق سرمایه‌گذاری پاداش سهامداری توسعه یکم</t>
  </si>
  <si>
    <t>صورت وضعیت پورتفوی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</si>
  <si>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</si>
  <si>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</si>
  <si>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</si>
  <si>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</si>
  <si>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</si>
  <si>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</si>
  <si>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</si>
  <si>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</si>
  <si>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</si>
  <si>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</si>
  <si>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</si>
  <si>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</si>
  <si>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</si>
  <si>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</si>
  <si>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</si>
  <si>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</si>
  <si>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</si>
  <si>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</si>
  <si>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</si>
  <si>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گروه صنايع كاغذ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</si>
  <si>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</si>
  <si>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</si>
  <si>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</si>
  <si>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</si>
  <si>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</si>
  <si>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</si>
  <si>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</si>
  <si>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</si>
  <si>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</si>
  <si>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</si>
  <si>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</si>
  <si>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</si>
  <si>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</si>
  <si>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</si>
  <si>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</si>
  <si>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</si>
  <si>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</si>
  <si>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</si>
  <si>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</si>
  <si>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</si>
  <si>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</si>
  <si>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</si>
  <si>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</si>
  <si>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</si>
  <si>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</si>
  <si>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</si>
  <si>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</si>
  <si>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</si>
  <si>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</si>
  <si>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</si>
  <si>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</si>
  <si>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</si>
  <si>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</si>
  <si>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</si>
  <si>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</si>
  <si>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</si>
  <si>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</si>
  <si>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</si>
  <si>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</si>
  <si>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</si>
  <si>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</si>
  <si>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</si>
  <si>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</si>
  <si>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</si>
  <si>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</si>
  <si>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</si>
  <si>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</si>
  <si>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</si>
  <si>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</si>
  <si>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</si>
  <si>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</si>
  <si>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</si>
  <si>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</si>
  <si>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</si>
  <si>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</si>
  <si>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0400851293007</t>
  </si>
  <si>
    <t>سپرده بلند مدت</t>
  </si>
  <si>
    <t>بانک گردشگری وزرا</t>
  </si>
  <si>
    <t>155-9967-654551-1</t>
  </si>
  <si>
    <t>1398/05/28</t>
  </si>
  <si>
    <t>بانک ایران زمین فاطمی</t>
  </si>
  <si>
    <t>107-985-1285376-1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</si>
  <si>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</si>
  <si>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</si>
  <si>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</si>
  <si>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</si>
  <si>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</si>
  <si>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</si>
  <si>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</si>
  <si>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شهر ایران زمین مهستان</t>
  </si>
  <si>
    <t>700838279092</t>
  </si>
  <si>
    <t>1398/07/14</t>
  </si>
  <si>
    <t>6174824086</t>
  </si>
  <si>
    <t>1398/07/16</t>
  </si>
  <si>
    <t>107-13-1285376-1</t>
  </si>
  <si>
    <t>1398/07/23</t>
  </si>
  <si>
    <t>109-13-1285376-1</t>
  </si>
  <si>
    <t>155-1197-654551-4</t>
  </si>
  <si>
    <t>1399/01/31</t>
  </si>
  <si>
    <t>155-1197-654551-5</t>
  </si>
  <si>
    <t xml:space="preserve">بانک گردشگری </t>
  </si>
  <si>
    <t>155-1197-654551-6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</si>
  <si>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</si>
  <si>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</si>
  <si>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</si>
  <si>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</si>
  <si>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</si>
  <si>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</si>
  <si>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</si>
  <si>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</si>
  <si>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</si>
  <si>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</si>
  <si>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رهنی کرمان موتور14001130</t>
  </si>
  <si>
    <t>1400/11/30</t>
  </si>
  <si>
    <t>منفعت صبا اروند تمدن14001113</t>
  </si>
  <si>
    <t>اجاره هواپيمايي ماهان 9903</t>
  </si>
  <si>
    <t>1399/03/09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</si>
  <si>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</si>
  <si>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</si>
  <si>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</si>
  <si>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</si>
  <si>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</si>
  <si>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</si>
  <si>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</si>
  <si>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</si>
  <si>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</si>
  <si>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</si>
  <si>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1399/04/10</t>
  </si>
  <si>
    <t>1399/02/15</t>
  </si>
  <si>
    <t>1399/05/12</t>
  </si>
  <si>
    <t>مدیریت صنعت شوینده ت.ص.بهشهر</t>
  </si>
  <si>
    <t>1399/01/30</t>
  </si>
  <si>
    <t>بهای فروش</t>
  </si>
  <si>
    <t>ارزش دفتری</t>
  </si>
  <si>
    <t>سود و زیان ناشی از تغییر قیمت</t>
  </si>
  <si>
    <t>پتروشیمی زاگرس</t>
  </si>
  <si>
    <t>سرمايه گذاري تامين اجتماعي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</si>
  <si>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</si>
  <si>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</si>
  <si>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</si>
  <si>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</si>
  <si>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</si>
  <si>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سلف موازي برق ماهتاب گستر001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</si>
  <si>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</si>
  <si>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</si>
  <si>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</si>
  <si>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</si>
  <si>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</si>
  <si>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</si>
  <si>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</si>
  <si>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</si>
  <si>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</si>
  <si>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</si>
  <si>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</si>
  <si>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876143770</t>
  </si>
  <si>
    <t>700835785240</t>
  </si>
  <si>
    <t>155-1197-654551-1</t>
  </si>
  <si>
    <t>155-1197-654551-2</t>
  </si>
  <si>
    <t>155-1197-654551-3</t>
  </si>
  <si>
    <t>308-456-14069480-1</t>
  </si>
  <si>
    <t>40104295566603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</si>
  <si>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</si>
  <si>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</si>
  <si>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</si>
  <si>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</si>
  <si>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</si>
  <si>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</si>
  <si>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</si>
  <si>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1399/06/31</t>
  </si>
  <si>
    <t>فولاد هرمزگان جنوب</t>
  </si>
  <si>
    <t>مس‌ شهیدباهنر</t>
  </si>
  <si>
    <t>ایران‌ خودرو</t>
  </si>
  <si>
    <t>گروه مپنا (سهامی عام)</t>
  </si>
  <si>
    <t>سرمایه‌گذاری‌صندوق‌بازنشستگی‌</t>
  </si>
  <si>
    <t>سرمایه‌گذاری‌غدیر(هلدینگ‌</t>
  </si>
  <si>
    <t>گروه‌بهمن‌</t>
  </si>
  <si>
    <t>پالایش نفت اصفهان</t>
  </si>
  <si>
    <t>معدنی‌وصنعتی‌چادرملو</t>
  </si>
  <si>
    <t>معدنی و صنعتی گل گهر</t>
  </si>
  <si>
    <t>فولاد  خوزستان</t>
  </si>
  <si>
    <t>سرمایه گذاری پردیس</t>
  </si>
  <si>
    <t>بانک ملت</t>
  </si>
  <si>
    <t>پتروشیمی پردیس</t>
  </si>
  <si>
    <t>صنایع پتروشیمی خلیج فارس</t>
  </si>
  <si>
    <t>توسعه مولد نیروگاهی جهرم</t>
  </si>
  <si>
    <t>تولیدی فولاد سپید فراب کویر</t>
  </si>
  <si>
    <t>کارخانجات‌تولیدی‌شیشه‌رازی‌</t>
  </si>
  <si>
    <t>حفاری شمال</t>
  </si>
  <si>
    <t>س. نفت و گاز و پتروشیمی تأمین</t>
  </si>
  <si>
    <t>بانک‌پارسیان‌</t>
  </si>
  <si>
    <t>پارس‌ خودرو</t>
  </si>
  <si>
    <t>گسترش‌سرمایه‌گذاری‌ایران‌خودرو</t>
  </si>
  <si>
    <t>بانک تجارت</t>
  </si>
  <si>
    <t>سهامی ذوب آهن  اصفهان</t>
  </si>
  <si>
    <t>سرمایه‌گذاری‌توکافولاد(هلدینگ</t>
  </si>
  <si>
    <t>زامیاد</t>
  </si>
  <si>
    <t>فرآوری‌موادمعدنی‌ایران‌</t>
  </si>
  <si>
    <t>قند ثابت‌ خراسان‌</t>
  </si>
  <si>
    <t>صندوق س. با درآمد ثابت کمند</t>
  </si>
  <si>
    <t>ملی‌ سرب‌وروی‌ ایران‌</t>
  </si>
  <si>
    <t>توسعه‌معادن‌وفلزات‌</t>
  </si>
  <si>
    <t>ایران‌ارقام‌</t>
  </si>
  <si>
    <t>سالمین‌</t>
  </si>
  <si>
    <t>سایپا</t>
  </si>
  <si>
    <t>پالایش نفت بندرعباس</t>
  </si>
  <si>
    <t>شرکت آهن و فولاد ارفع</t>
  </si>
  <si>
    <t>پالایش نفت تهران</t>
  </si>
  <si>
    <t>پست بانک ایران</t>
  </si>
  <si>
    <t>صنایع‌ لاستیکی‌  سهند</t>
  </si>
  <si>
    <t>پالایش نفت لاوان</t>
  </si>
  <si>
    <t>47000991167603</t>
  </si>
  <si>
    <t>1398/10/08</t>
  </si>
  <si>
    <t>40105095059600</t>
  </si>
  <si>
    <t>1399/06/02</t>
  </si>
  <si>
    <t>1399/06/05</t>
  </si>
  <si>
    <t>نقل به صفحه بعد</t>
  </si>
  <si>
    <t>نقل از صفحه قبل</t>
  </si>
  <si>
    <t>‫برای ماه منتهی به 1399/07/30</t>
  </si>
  <si>
    <t>آتیه داده پرداز</t>
  </si>
  <si>
    <t>بانک کشاورزی مرکزی</t>
  </si>
  <si>
    <t>964276858</t>
  </si>
  <si>
    <t>1399/07/23</t>
  </si>
  <si>
    <t>964330158</t>
  </si>
  <si>
    <t>401-05246703-607</t>
  </si>
  <si>
    <t>1399/07/10</t>
  </si>
  <si>
    <t>1399/07/30</t>
  </si>
  <si>
    <t>برای ماه منتهی به 1399/07/30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</si>
</sst>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.00000"/>
    <numFmt numFmtId="170" formatCode="#,###.0;\(#,###.0\);\-"/>
  </numFmts>
  <fonts count="1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/>
    <xf numFmtId="10" fontId="2" fillId="0" borderId="0" xfId="0" applyNumberFormat="1" applyFont="1"/>
    <xf numFmtId="10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wrapText="1"/>
    </xf>
    <xf numFmtId="166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165" fontId="2" fillId="0" borderId="1" xfId="0" applyNumberFormat="1" applyFont="1" applyFill="1" applyBorder="1"/>
    <xf numFmtId="3" fontId="2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wrapText="1"/>
    </xf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8" fontId="2" fillId="0" borderId="0" xfId="0" applyNumberFormat="1" applyFont="1"/>
    <xf numFmtId="168" fontId="2" fillId="0" borderId="1" xfId="0" applyNumberFormat="1" applyFont="1" applyBorder="1"/>
    <xf numFmtId="168" fontId="3" fillId="0" borderId="0" xfId="0" applyNumberFormat="1" applyFont="1"/>
    <xf numFmtId="165" fontId="2" fillId="0" borderId="1" xfId="0" applyNumberFormat="1" applyFont="1" applyBorder="1" applyAlignment="1">
      <alignment wrapText="1"/>
    </xf>
    <xf numFmtId="165" fontId="3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166" fontId="2" fillId="0" borderId="0" xfId="1" applyNumberFormat="1" applyFont="1"/>
    <xf numFmtId="0" fontId="3" fillId="0" borderId="0" xfId="0" applyFont="1" applyBorder="1"/>
    <xf numFmtId="0" fontId="8" fillId="0" borderId="0" xfId="2" applyFont="1"/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0" fontId="10" fillId="0" borderId="0" xfId="0" applyFont="1" applyFill="1"/>
    <xf numFmtId="3" fontId="10" fillId="0" borderId="0" xfId="0" applyNumberFormat="1" applyFont="1" applyFill="1"/>
    <xf numFmtId="165" fontId="10" fillId="0" borderId="0" xfId="0" applyNumberFormat="1" applyFont="1" applyFill="1"/>
    <xf numFmtId="0" fontId="9" fillId="0" borderId="0" xfId="0" applyFont="1" applyFill="1"/>
    <xf numFmtId="165" fontId="9" fillId="0" borderId="0" xfId="0" applyNumberFormat="1" applyFont="1" applyFill="1"/>
    <xf numFmtId="0" fontId="10" fillId="0" borderId="1" xfId="0" applyFont="1" applyFill="1" applyBorder="1"/>
    <xf numFmtId="165" fontId="10" fillId="0" borderId="1" xfId="0" applyNumberFormat="1" applyFont="1" applyFill="1" applyBorder="1"/>
    <xf numFmtId="165" fontId="3" fillId="0" borderId="0" xfId="0" applyNumberFormat="1" applyFont="1" applyFill="1"/>
    <xf numFmtId="166" fontId="2" fillId="0" borderId="0" xfId="1" applyNumberFormat="1" applyFont="1" applyFill="1"/>
    <xf numFmtId="166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165" fontId="2" fillId="0" borderId="0" xfId="0" applyNumberFormat="1" applyFont="1" applyBorder="1"/>
    <xf numFmtId="168" fontId="2" fillId="0" borderId="0" xfId="0" applyNumberFormat="1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/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0" fontId="2" fillId="0" borderId="0" xfId="0" applyNumberFormat="1" applyFont="1" applyFill="1" applyAlignment="1">
      <alignment horizontal="center" vertical="center"/>
    </xf>
    <xf numFmtId="10" fontId="2" fillId="0" borderId="0" xfId="3" applyNumberFormat="1" applyFont="1"/>
    <xf numFmtId="3" fontId="13" fillId="0" borderId="0" xfId="0" applyNumberFormat="1" applyFont="1"/>
    <xf numFmtId="3" fontId="12" fillId="0" borderId="0" xfId="0" applyNumberFormat="1" applyFont="1"/>
    <xf numFmtId="165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10" fillId="0" borderId="0" xfId="1" applyNumberFormat="1" applyFont="1" applyFill="1"/>
    <xf numFmtId="0" fontId="3" fillId="0" borderId="0" xfId="0" applyFont="1" applyBorder="1" applyAlignment="1">
      <alignment horizontal="center" vertical="center"/>
    </xf>
    <xf numFmtId="168" fontId="2" fillId="0" borderId="0" xfId="0" applyNumberFormat="1" applyFont="1" applyFill="1"/>
    <xf numFmtId="9" fontId="2" fillId="0" borderId="0" xfId="3" applyFont="1"/>
    <xf numFmtId="165" fontId="10" fillId="0" borderId="0" xfId="0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12</xdr:row>
      <xdr:rowOff>121080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zoomScaleNormal="100" zoomScaleSheetLayoutView="100" workbookViewId="0"/>
  </sheetViews>
  <sheetFormatPr defaultColWidth="4.28515625" defaultRowHeight="18" x14ac:dyDescent="0.45"/>
  <cols>
    <col min="1" max="16384" width="4.28515625" style="41"/>
  </cols>
  <sheetData>
    <row r="22" spans="1:20" ht="39.950000000000003" customHeight="1" x14ac:dyDescent="0.45">
      <c r="A22" s="92" t="s">
        <v>0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</row>
    <row r="23" spans="1:20" ht="39.950000000000003" customHeight="1" x14ac:dyDescent="0.45">
      <c r="A23" s="92" t="s">
        <v>169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1:20" ht="39.950000000000003" customHeight="1" x14ac:dyDescent="0.45">
      <c r="A24" s="92" t="s">
        <v>219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</sheetData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rightToLeft="1" view="pageBreakPreview" topLeftCell="A52" zoomScale="115" zoomScaleNormal="100" zoomScaleSheetLayoutView="115" zoomScalePageLayoutView="90" workbookViewId="0">
      <selection activeCell="Q48" sqref="A47:Q48"/>
    </sheetView>
  </sheetViews>
  <sheetFormatPr defaultColWidth="9.140625" defaultRowHeight="18.75" x14ac:dyDescent="0.45"/>
  <cols>
    <col min="1" max="1" width="27.140625" style="1" customWidth="1"/>
    <col min="2" max="2" width="1" style="1" customWidth="1"/>
    <col min="3" max="3" width="14.7109375" style="1" bestFit="1" customWidth="1"/>
    <col min="4" max="4" width="1" style="1" customWidth="1"/>
    <col min="5" max="5" width="20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42578125" style="1" customWidth="1"/>
    <col min="10" max="10" width="1" style="1" customWidth="1"/>
    <col min="11" max="11" width="9" style="1" customWidth="1"/>
    <col min="12" max="12" width="1" style="1" customWidth="1"/>
    <col min="13" max="13" width="14.42578125" style="1" bestFit="1" customWidth="1"/>
    <col min="14" max="14" width="1" style="1" customWidth="1"/>
    <col min="15" max="15" width="20.28515625" style="1" customWidth="1"/>
    <col min="16" max="16" width="1" style="1" customWidth="1"/>
    <col min="17" max="17" width="18.85546875" style="1" bestFit="1" customWidth="1"/>
    <col min="18" max="18" width="1" style="1" customWidth="1"/>
    <col min="19" max="19" width="19.85546875" style="1" customWidth="1"/>
    <col min="20" max="20" width="1" style="1" customWidth="1"/>
    <col min="21" max="21" width="7.5703125" style="1" customWidth="1"/>
    <col min="22" max="22" width="2" style="1" customWidth="1"/>
    <col min="23" max="23" width="9.140625" style="1" customWidth="1"/>
    <col min="24" max="16384" width="9.140625" style="1"/>
  </cols>
  <sheetData>
    <row r="1" spans="1:21" ht="2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ht="21" x14ac:dyDescent="0.4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ht="2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ht="21" x14ac:dyDescent="0.45">
      <c r="A4" s="101" t="s">
        <v>2</v>
      </c>
      <c r="C4" s="102" t="s">
        <v>106</v>
      </c>
      <c r="D4" s="102" t="s">
        <v>106</v>
      </c>
      <c r="E4" s="102" t="s">
        <v>106</v>
      </c>
      <c r="F4" s="102" t="s">
        <v>106</v>
      </c>
      <c r="G4" s="102" t="s">
        <v>106</v>
      </c>
      <c r="H4" s="102" t="s">
        <v>106</v>
      </c>
      <c r="I4" s="102" t="s">
        <v>106</v>
      </c>
      <c r="J4" s="102" t="s">
        <v>106</v>
      </c>
      <c r="K4" s="102" t="s">
        <v>106</v>
      </c>
      <c r="M4" s="102" t="s">
        <v>107</v>
      </c>
      <c r="N4" s="102" t="s">
        <v>107</v>
      </c>
      <c r="O4" s="102" t="s">
        <v>107</v>
      </c>
      <c r="P4" s="102" t="s">
        <v>107</v>
      </c>
      <c r="Q4" s="102" t="s">
        <v>107</v>
      </c>
      <c r="R4" s="102" t="s">
        <v>107</v>
      </c>
      <c r="S4" s="102" t="s">
        <v>107</v>
      </c>
      <c r="T4" s="102" t="s">
        <v>107</v>
      </c>
      <c r="U4" s="102" t="s">
        <v>107</v>
      </c>
    </row>
    <row r="5" spans="1:21" s="4" customFormat="1" ht="58.5" customHeight="1" x14ac:dyDescent="0.45">
      <c r="A5" s="102" t="s">
        <v>2</v>
      </c>
      <c r="C5" s="100" t="s">
        <v>146</v>
      </c>
      <c r="E5" s="100" t="s">
        <v>147</v>
      </c>
      <c r="G5" s="100" t="s">
        <v>148</v>
      </c>
      <c r="I5" s="100" t="s">
        <v>61</v>
      </c>
      <c r="K5" s="100" t="s">
        <v>149</v>
      </c>
      <c r="M5" s="100" t="s">
        <v>146</v>
      </c>
      <c r="O5" s="100" t="s">
        <v>147</v>
      </c>
      <c r="Q5" s="100" t="s">
        <v>148</v>
      </c>
      <c r="S5" s="100" t="s">
        <v>61</v>
      </c>
      <c r="U5" s="100" t="s">
        <v>149</v>
      </c>
    </row>
    <row r="6" spans="1:21" ht="21" x14ac:dyDescent="0.55000000000000004">
      <c r="A6" s="2" t="s">
        <v>181</v>
      </c>
      <c r="C6" s="10">
        <v>0</v>
      </c>
      <c r="D6" s="10"/>
      <c r="E6" s="10">
        <v>24377160</v>
      </c>
      <c r="F6" s="10"/>
      <c r="G6" s="10">
        <v>-12249747</v>
      </c>
      <c r="H6" s="10"/>
      <c r="I6" s="10">
        <v>12127413</v>
      </c>
      <c r="K6" s="33">
        <v>1E-4</v>
      </c>
      <c r="M6" s="10">
        <v>0</v>
      </c>
      <c r="N6" s="10"/>
      <c r="O6" s="10">
        <v>0</v>
      </c>
      <c r="P6" s="10"/>
      <c r="Q6" s="10">
        <v>260842325</v>
      </c>
      <c r="R6" s="10"/>
      <c r="S6" s="10">
        <v>260842325</v>
      </c>
      <c r="U6" s="33">
        <v>2.9999999999999997E-4</v>
      </c>
    </row>
    <row r="7" spans="1:21" ht="21" x14ac:dyDescent="0.55000000000000004">
      <c r="A7" s="2" t="s">
        <v>184</v>
      </c>
      <c r="C7" s="10">
        <v>0</v>
      </c>
      <c r="D7" s="10"/>
      <c r="E7" s="10">
        <v>44360948</v>
      </c>
      <c r="F7" s="10"/>
      <c r="G7" s="10">
        <v>-42074625</v>
      </c>
      <c r="H7" s="10"/>
      <c r="I7" s="10">
        <v>2286323</v>
      </c>
      <c r="K7" s="33">
        <v>0</v>
      </c>
      <c r="M7" s="10">
        <v>0</v>
      </c>
      <c r="N7" s="10"/>
      <c r="O7" s="10">
        <v>0</v>
      </c>
      <c r="P7" s="10"/>
      <c r="Q7" s="10">
        <v>354340274</v>
      </c>
      <c r="R7" s="10"/>
      <c r="S7" s="10">
        <v>354340274</v>
      </c>
      <c r="U7" s="33">
        <v>4.0000000000000002E-4</v>
      </c>
    </row>
    <row r="8" spans="1:21" ht="21" x14ac:dyDescent="0.55000000000000004">
      <c r="A8" s="2" t="s">
        <v>201</v>
      </c>
      <c r="C8" s="10">
        <v>0</v>
      </c>
      <c r="D8" s="10"/>
      <c r="E8" s="10">
        <v>1125298733</v>
      </c>
      <c r="F8" s="10"/>
      <c r="G8" s="10">
        <v>-2526377</v>
      </c>
      <c r="H8" s="10"/>
      <c r="I8" s="10">
        <v>1122772356</v>
      </c>
      <c r="K8" s="33">
        <v>1.1299999999999999E-2</v>
      </c>
      <c r="M8" s="10">
        <v>0</v>
      </c>
      <c r="N8" s="10"/>
      <c r="O8" s="10">
        <v>493545653</v>
      </c>
      <c r="P8" s="10"/>
      <c r="Q8" s="10">
        <v>-2526377</v>
      </c>
      <c r="R8" s="10"/>
      <c r="S8" s="10">
        <v>491019276</v>
      </c>
      <c r="U8" s="33">
        <v>5.0000000000000001E-4</v>
      </c>
    </row>
    <row r="9" spans="1:21" ht="21" x14ac:dyDescent="0.55000000000000004">
      <c r="A9" s="2" t="s">
        <v>207</v>
      </c>
      <c r="C9" s="10">
        <v>0</v>
      </c>
      <c r="D9" s="10"/>
      <c r="E9" s="10">
        <v>-396008185</v>
      </c>
      <c r="F9" s="10"/>
      <c r="G9" s="10">
        <v>318638242</v>
      </c>
      <c r="H9" s="10"/>
      <c r="I9" s="10">
        <v>-77369943</v>
      </c>
      <c r="K9" s="33">
        <v>-8.0000000000000004E-4</v>
      </c>
      <c r="M9" s="10">
        <v>0</v>
      </c>
      <c r="N9" s="10"/>
      <c r="O9" s="10">
        <v>0</v>
      </c>
      <c r="P9" s="10"/>
      <c r="Q9" s="10">
        <v>361279450</v>
      </c>
      <c r="R9" s="10"/>
      <c r="S9" s="10">
        <v>361279450</v>
      </c>
      <c r="U9" s="33">
        <v>4.0000000000000002E-4</v>
      </c>
    </row>
    <row r="10" spans="1:21" ht="21" x14ac:dyDescent="0.55000000000000004">
      <c r="A10" s="2" t="s">
        <v>171</v>
      </c>
      <c r="C10" s="10">
        <v>0</v>
      </c>
      <c r="D10" s="10"/>
      <c r="E10" s="10">
        <v>-4203476</v>
      </c>
      <c r="F10" s="10"/>
      <c r="G10" s="10">
        <v>5992769</v>
      </c>
      <c r="H10" s="10"/>
      <c r="I10" s="10">
        <v>1789293</v>
      </c>
      <c r="K10" s="33">
        <v>0</v>
      </c>
      <c r="M10" s="10">
        <v>0</v>
      </c>
      <c r="N10" s="10"/>
      <c r="O10" s="10">
        <v>0</v>
      </c>
      <c r="P10" s="10"/>
      <c r="Q10" s="10">
        <v>63851943</v>
      </c>
      <c r="R10" s="10"/>
      <c r="S10" s="10">
        <v>63851943</v>
      </c>
      <c r="U10" s="33">
        <v>1E-4</v>
      </c>
    </row>
    <row r="11" spans="1:21" ht="21" x14ac:dyDescent="0.55000000000000004">
      <c r="A11" s="2" t="s">
        <v>196</v>
      </c>
      <c r="C11" s="10">
        <v>0</v>
      </c>
      <c r="D11" s="10"/>
      <c r="E11" s="10">
        <v>121702676</v>
      </c>
      <c r="F11" s="10"/>
      <c r="G11" s="10">
        <v>-61999995</v>
      </c>
      <c r="H11" s="10"/>
      <c r="I11" s="10">
        <v>59702681</v>
      </c>
      <c r="K11" s="33">
        <v>5.9999999999999995E-4</v>
      </c>
      <c r="M11" s="10">
        <v>0</v>
      </c>
      <c r="N11" s="10"/>
      <c r="O11" s="10">
        <v>0</v>
      </c>
      <c r="P11" s="10"/>
      <c r="Q11" s="10">
        <v>-106112292</v>
      </c>
      <c r="R11" s="10"/>
      <c r="S11" s="10">
        <v>-106112292</v>
      </c>
      <c r="U11" s="33">
        <v>-1E-4</v>
      </c>
    </row>
    <row r="12" spans="1:21" ht="21" x14ac:dyDescent="0.55000000000000004">
      <c r="A12" s="2" t="s">
        <v>197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K12" s="33">
        <v>0</v>
      </c>
      <c r="M12" s="10">
        <v>0</v>
      </c>
      <c r="N12" s="10"/>
      <c r="O12" s="10">
        <v>0</v>
      </c>
      <c r="P12" s="10"/>
      <c r="Q12" s="10">
        <v>10003648</v>
      </c>
      <c r="R12" s="10"/>
      <c r="S12" s="10">
        <v>10003648</v>
      </c>
      <c r="U12" s="33">
        <v>0</v>
      </c>
    </row>
    <row r="13" spans="1:21" ht="21" x14ac:dyDescent="0.55000000000000004">
      <c r="A13" s="2" t="s">
        <v>200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K13" s="33">
        <v>0</v>
      </c>
      <c r="M13" s="10">
        <v>0</v>
      </c>
      <c r="N13" s="10"/>
      <c r="O13" s="10">
        <v>0</v>
      </c>
      <c r="P13" s="10"/>
      <c r="Q13" s="10">
        <v>-397035</v>
      </c>
      <c r="R13" s="10"/>
      <c r="S13" s="10">
        <v>-397035</v>
      </c>
      <c r="U13" s="33">
        <v>0</v>
      </c>
    </row>
    <row r="14" spans="1:21" ht="21" x14ac:dyDescent="0.55000000000000004">
      <c r="A14" s="2" t="s">
        <v>188</v>
      </c>
      <c r="C14" s="10">
        <v>0</v>
      </c>
      <c r="D14" s="10"/>
      <c r="E14" s="10">
        <v>-183450118</v>
      </c>
      <c r="F14" s="10"/>
      <c r="G14" s="10">
        <v>0</v>
      </c>
      <c r="H14" s="10"/>
      <c r="I14" s="10">
        <v>-183450118</v>
      </c>
      <c r="K14" s="33">
        <v>-1.8E-3</v>
      </c>
      <c r="M14" s="10">
        <v>0</v>
      </c>
      <c r="N14" s="10"/>
      <c r="O14" s="10">
        <v>-399519216</v>
      </c>
      <c r="P14" s="10"/>
      <c r="Q14" s="10">
        <v>17445451</v>
      </c>
      <c r="R14" s="10"/>
      <c r="S14" s="10">
        <v>-382073765</v>
      </c>
      <c r="U14" s="33">
        <v>-4.0000000000000002E-4</v>
      </c>
    </row>
    <row r="15" spans="1:21" ht="21" x14ac:dyDescent="0.55000000000000004">
      <c r="A15" s="2" t="s">
        <v>176</v>
      </c>
      <c r="C15" s="10">
        <v>0</v>
      </c>
      <c r="D15" s="10"/>
      <c r="E15" s="10">
        <v>-192348675</v>
      </c>
      <c r="F15" s="10"/>
      <c r="G15" s="10">
        <v>0</v>
      </c>
      <c r="H15" s="10"/>
      <c r="I15" s="10">
        <v>-192348675</v>
      </c>
      <c r="K15" s="33">
        <v>-1.9E-3</v>
      </c>
      <c r="M15" s="10">
        <v>0</v>
      </c>
      <c r="N15" s="10"/>
      <c r="O15" s="10">
        <v>-225616888</v>
      </c>
      <c r="P15" s="10"/>
      <c r="Q15" s="10">
        <v>78501180</v>
      </c>
      <c r="R15" s="10"/>
      <c r="S15" s="10">
        <v>-147115708</v>
      </c>
      <c r="U15" s="33">
        <v>-1E-4</v>
      </c>
    </row>
    <row r="16" spans="1:21" ht="21" x14ac:dyDescent="0.55000000000000004">
      <c r="A16" s="2" t="s">
        <v>209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K16" s="33">
        <v>0</v>
      </c>
      <c r="M16" s="10">
        <v>0</v>
      </c>
      <c r="N16" s="10"/>
      <c r="O16" s="10">
        <v>0</v>
      </c>
      <c r="P16" s="10"/>
      <c r="Q16" s="10">
        <v>7814920</v>
      </c>
      <c r="R16" s="10"/>
      <c r="S16" s="10">
        <v>7814920</v>
      </c>
      <c r="U16" s="33">
        <v>0</v>
      </c>
    </row>
    <row r="17" spans="1:21" ht="21" x14ac:dyDescent="0.55000000000000004">
      <c r="A17" s="2" t="s">
        <v>185</v>
      </c>
      <c r="C17" s="10">
        <v>7827952</v>
      </c>
      <c r="D17" s="10"/>
      <c r="E17" s="10">
        <v>-42982944</v>
      </c>
      <c r="F17" s="10"/>
      <c r="G17" s="10">
        <v>0</v>
      </c>
      <c r="H17" s="10"/>
      <c r="I17" s="10">
        <v>-35154992</v>
      </c>
      <c r="K17" s="33">
        <v>-4.0000000000000002E-4</v>
      </c>
      <c r="M17" s="10">
        <v>7827952</v>
      </c>
      <c r="N17" s="10"/>
      <c r="O17" s="10">
        <v>-63713575</v>
      </c>
      <c r="P17" s="10"/>
      <c r="Q17" s="10">
        <v>82799000</v>
      </c>
      <c r="R17" s="10"/>
      <c r="S17" s="10">
        <v>26913377</v>
      </c>
      <c r="U17" s="33">
        <v>0</v>
      </c>
    </row>
    <row r="18" spans="1:21" ht="21" x14ac:dyDescent="0.55000000000000004">
      <c r="A18" s="2" t="s">
        <v>198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K18" s="33">
        <v>0</v>
      </c>
      <c r="M18" s="10">
        <v>0</v>
      </c>
      <c r="N18" s="10"/>
      <c r="O18" s="10">
        <v>0</v>
      </c>
      <c r="P18" s="10"/>
      <c r="Q18" s="10">
        <v>72164508</v>
      </c>
      <c r="R18" s="10"/>
      <c r="S18" s="10">
        <v>72164508</v>
      </c>
      <c r="U18" s="33">
        <v>1E-4</v>
      </c>
    </row>
    <row r="19" spans="1:21" ht="21" x14ac:dyDescent="0.55000000000000004">
      <c r="A19" s="2" t="s">
        <v>194</v>
      </c>
      <c r="C19" s="10">
        <v>0</v>
      </c>
      <c r="D19" s="10"/>
      <c r="E19" s="10">
        <v>-139031263</v>
      </c>
      <c r="F19" s="10"/>
      <c r="G19" s="10">
        <v>0</v>
      </c>
      <c r="H19" s="10"/>
      <c r="I19" s="10">
        <v>-139031263</v>
      </c>
      <c r="K19" s="33">
        <v>-1.4E-3</v>
      </c>
      <c r="M19" s="10">
        <v>0</v>
      </c>
      <c r="N19" s="10"/>
      <c r="O19" s="10">
        <v>-302205331</v>
      </c>
      <c r="P19" s="10"/>
      <c r="Q19" s="10">
        <v>123559480</v>
      </c>
      <c r="R19" s="10"/>
      <c r="S19" s="10">
        <v>-178645851</v>
      </c>
      <c r="U19" s="33">
        <v>-2.0000000000000001E-4</v>
      </c>
    </row>
    <row r="20" spans="1:21" ht="21" x14ac:dyDescent="0.55000000000000004">
      <c r="A20" s="2" t="s">
        <v>205</v>
      </c>
      <c r="C20" s="10">
        <v>0</v>
      </c>
      <c r="D20" s="10"/>
      <c r="E20" s="10">
        <v>-257334693</v>
      </c>
      <c r="F20" s="10"/>
      <c r="G20" s="10">
        <v>0</v>
      </c>
      <c r="H20" s="10"/>
      <c r="I20" s="10">
        <v>-257334693</v>
      </c>
      <c r="K20" s="33">
        <v>-2.5999999999999999E-3</v>
      </c>
      <c r="M20" s="10">
        <v>0</v>
      </c>
      <c r="N20" s="10"/>
      <c r="O20" s="10">
        <v>-1373292477</v>
      </c>
      <c r="P20" s="10"/>
      <c r="Q20" s="10">
        <v>25116524</v>
      </c>
      <c r="R20" s="10"/>
      <c r="S20" s="10">
        <v>-1348175953</v>
      </c>
      <c r="U20" s="33">
        <v>-1.2999999999999999E-3</v>
      </c>
    </row>
    <row r="21" spans="1:21" ht="21" x14ac:dyDescent="0.55000000000000004">
      <c r="A21" s="2" t="s">
        <v>204</v>
      </c>
      <c r="C21" s="10">
        <v>0</v>
      </c>
      <c r="D21" s="10"/>
      <c r="E21" s="10">
        <v>12422414</v>
      </c>
      <c r="F21" s="10"/>
      <c r="G21" s="10">
        <v>0</v>
      </c>
      <c r="H21" s="10"/>
      <c r="I21" s="10">
        <v>12422414</v>
      </c>
      <c r="K21" s="33">
        <v>1E-4</v>
      </c>
      <c r="M21" s="10">
        <v>0</v>
      </c>
      <c r="N21" s="10"/>
      <c r="O21" s="10">
        <v>-684373543</v>
      </c>
      <c r="P21" s="10"/>
      <c r="Q21" s="10">
        <v>51485079</v>
      </c>
      <c r="R21" s="10"/>
      <c r="S21" s="10">
        <v>-632888464</v>
      </c>
      <c r="U21" s="33">
        <v>-5.9999999999999995E-4</v>
      </c>
    </row>
    <row r="22" spans="1:21" ht="21" x14ac:dyDescent="0.55000000000000004">
      <c r="A22" s="2" t="s">
        <v>183</v>
      </c>
      <c r="C22" s="10">
        <v>0</v>
      </c>
      <c r="D22" s="10"/>
      <c r="E22" s="10">
        <v>-59201920</v>
      </c>
      <c r="F22" s="10"/>
      <c r="G22" s="10">
        <v>0</v>
      </c>
      <c r="H22" s="10"/>
      <c r="I22" s="10">
        <v>-59201920</v>
      </c>
      <c r="K22" s="33">
        <v>-5.9999999999999995E-4</v>
      </c>
      <c r="M22" s="10">
        <v>0</v>
      </c>
      <c r="N22" s="10"/>
      <c r="O22" s="10">
        <v>-176370115</v>
      </c>
      <c r="P22" s="10"/>
      <c r="Q22" s="10">
        <v>30715829</v>
      </c>
      <c r="R22" s="10"/>
      <c r="S22" s="10">
        <v>-145654286</v>
      </c>
      <c r="U22" s="33">
        <v>-1E-4</v>
      </c>
    </row>
    <row r="23" spans="1:21" ht="21" x14ac:dyDescent="0.55000000000000004">
      <c r="A23" s="2" t="s">
        <v>179</v>
      </c>
      <c r="C23" s="10">
        <v>0</v>
      </c>
      <c r="D23" s="10"/>
      <c r="E23" s="10">
        <v>-197617140</v>
      </c>
      <c r="F23" s="10"/>
      <c r="G23" s="10">
        <v>0</v>
      </c>
      <c r="H23" s="10"/>
      <c r="I23" s="10">
        <v>-197617140</v>
      </c>
      <c r="K23" s="33">
        <v>-2E-3</v>
      </c>
      <c r="M23" s="10">
        <v>0</v>
      </c>
      <c r="N23" s="10"/>
      <c r="O23" s="10">
        <v>-218424927</v>
      </c>
      <c r="P23" s="10"/>
      <c r="Q23" s="10">
        <v>2048921</v>
      </c>
      <c r="R23" s="10"/>
      <c r="S23" s="10">
        <v>-216376006</v>
      </c>
      <c r="U23" s="33">
        <v>-2.0000000000000001E-4</v>
      </c>
    </row>
    <row r="24" spans="1:21" ht="21" x14ac:dyDescent="0.55000000000000004">
      <c r="A24" s="2" t="s">
        <v>14</v>
      </c>
      <c r="C24" s="10">
        <v>0</v>
      </c>
      <c r="D24" s="10"/>
      <c r="E24" s="10">
        <v>-1292265000</v>
      </c>
      <c r="F24" s="10"/>
      <c r="G24" s="10">
        <v>0</v>
      </c>
      <c r="H24" s="10"/>
      <c r="I24" s="10">
        <v>-1292265000</v>
      </c>
      <c r="K24" s="33">
        <v>-1.2999999999999999E-2</v>
      </c>
      <c r="M24" s="10">
        <v>226567349</v>
      </c>
      <c r="N24" s="10"/>
      <c r="O24" s="10">
        <v>46647259542</v>
      </c>
      <c r="P24" s="10"/>
      <c r="Q24" s="10">
        <v>56364897745</v>
      </c>
      <c r="R24" s="10"/>
      <c r="S24" s="10">
        <v>103238724636</v>
      </c>
      <c r="U24" s="33">
        <v>0.10290000000000001</v>
      </c>
    </row>
    <row r="25" spans="1:21" ht="21" x14ac:dyDescent="0.55000000000000004">
      <c r="A25" s="2" t="s">
        <v>132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K25" s="33">
        <v>0</v>
      </c>
      <c r="M25" s="10">
        <v>247500000</v>
      </c>
      <c r="N25" s="10"/>
      <c r="O25" s="10">
        <v>0</v>
      </c>
      <c r="P25" s="10"/>
      <c r="Q25" s="10">
        <v>3533113089</v>
      </c>
      <c r="R25" s="10"/>
      <c r="S25" s="10">
        <v>3780613089</v>
      </c>
      <c r="U25" s="33">
        <v>3.8E-3</v>
      </c>
    </row>
    <row r="26" spans="1:21" ht="21" x14ac:dyDescent="0.55000000000000004">
      <c r="A26" s="2" t="s">
        <v>172</v>
      </c>
      <c r="C26" s="10">
        <v>0</v>
      </c>
      <c r="D26" s="10"/>
      <c r="E26" s="10">
        <v>-220977315</v>
      </c>
      <c r="F26" s="10"/>
      <c r="G26" s="10">
        <v>0</v>
      </c>
      <c r="H26" s="10"/>
      <c r="I26" s="10">
        <v>-220977315</v>
      </c>
      <c r="K26" s="33">
        <v>-2.2000000000000001E-3</v>
      </c>
      <c r="M26" s="10">
        <v>0</v>
      </c>
      <c r="N26" s="10"/>
      <c r="O26" s="10">
        <v>-349562155</v>
      </c>
      <c r="P26" s="10"/>
      <c r="Q26" s="10">
        <v>109877275</v>
      </c>
      <c r="R26" s="10"/>
      <c r="S26" s="10">
        <v>-239684880</v>
      </c>
      <c r="U26" s="33">
        <v>-2.0000000000000001E-4</v>
      </c>
    </row>
    <row r="27" spans="1:21" ht="21" x14ac:dyDescent="0.55000000000000004">
      <c r="A27" s="2" t="s">
        <v>175</v>
      </c>
      <c r="C27" s="10">
        <v>0</v>
      </c>
      <c r="D27" s="10"/>
      <c r="E27" s="10">
        <v>-131811030</v>
      </c>
      <c r="F27" s="10"/>
      <c r="G27" s="10">
        <v>0</v>
      </c>
      <c r="H27" s="10"/>
      <c r="I27" s="10">
        <v>-131811030</v>
      </c>
      <c r="K27" s="33">
        <v>-1.2999999999999999E-3</v>
      </c>
      <c r="M27" s="10">
        <v>0</v>
      </c>
      <c r="N27" s="10"/>
      <c r="O27" s="10">
        <v>-177942849</v>
      </c>
      <c r="P27" s="10"/>
      <c r="Q27" s="10">
        <v>78622498</v>
      </c>
      <c r="R27" s="10"/>
      <c r="S27" s="10">
        <v>-99320351</v>
      </c>
      <c r="U27" s="33">
        <v>-1E-4</v>
      </c>
    </row>
    <row r="28" spans="1:21" ht="21" x14ac:dyDescent="0.55000000000000004">
      <c r="A28" s="2" t="s">
        <v>177</v>
      </c>
      <c r="C28" s="10">
        <v>0</v>
      </c>
      <c r="D28" s="10"/>
      <c r="E28" s="10">
        <v>-110339549</v>
      </c>
      <c r="F28" s="10"/>
      <c r="G28" s="10">
        <v>0</v>
      </c>
      <c r="H28" s="10"/>
      <c r="I28" s="10">
        <v>-110339549</v>
      </c>
      <c r="K28" s="33">
        <v>-1.1000000000000001E-3</v>
      </c>
      <c r="M28" s="10">
        <v>0</v>
      </c>
      <c r="N28" s="10"/>
      <c r="O28" s="10">
        <v>-295508985</v>
      </c>
      <c r="P28" s="10"/>
      <c r="Q28" s="10">
        <v>25158331</v>
      </c>
      <c r="R28" s="10"/>
      <c r="S28" s="10">
        <v>-270350654</v>
      </c>
      <c r="U28" s="33">
        <v>-2.9999999999999997E-4</v>
      </c>
    </row>
    <row r="29" spans="1:21" ht="21" x14ac:dyDescent="0.55000000000000004">
      <c r="A29" s="2" t="s">
        <v>190</v>
      </c>
      <c r="C29" s="10">
        <v>0</v>
      </c>
      <c r="D29" s="10"/>
      <c r="E29" s="10">
        <v>-40557240</v>
      </c>
      <c r="F29" s="10"/>
      <c r="G29" s="10">
        <v>0</v>
      </c>
      <c r="H29" s="10"/>
      <c r="I29" s="10">
        <v>-40557240</v>
      </c>
      <c r="K29" s="33">
        <v>-4.0000000000000002E-4</v>
      </c>
      <c r="M29" s="10">
        <v>22050000</v>
      </c>
      <c r="N29" s="10"/>
      <c r="O29" s="10">
        <v>-133410397</v>
      </c>
      <c r="P29" s="10"/>
      <c r="Q29" s="10">
        <v>36728369</v>
      </c>
      <c r="R29" s="10"/>
      <c r="S29" s="10">
        <v>-74632028</v>
      </c>
      <c r="U29" s="33">
        <v>-1E-4</v>
      </c>
    </row>
    <row r="30" spans="1:21" ht="21" x14ac:dyDescent="0.55000000000000004">
      <c r="A30" s="2" t="s">
        <v>20</v>
      </c>
      <c r="C30" s="10">
        <v>0</v>
      </c>
      <c r="D30" s="10"/>
      <c r="E30" s="10">
        <v>-20150288144</v>
      </c>
      <c r="F30" s="10"/>
      <c r="G30" s="10">
        <v>0</v>
      </c>
      <c r="H30" s="10"/>
      <c r="I30" s="10">
        <v>-20150288144</v>
      </c>
      <c r="K30" s="33">
        <v>-0.20269999999999999</v>
      </c>
      <c r="M30" s="10">
        <v>453134699</v>
      </c>
      <c r="N30" s="10"/>
      <c r="O30" s="10">
        <v>16452679444</v>
      </c>
      <c r="P30" s="10"/>
      <c r="Q30" s="10">
        <v>17813131014</v>
      </c>
      <c r="R30" s="10"/>
      <c r="S30" s="10">
        <v>34718945157</v>
      </c>
      <c r="U30" s="33">
        <v>3.4599999999999999E-2</v>
      </c>
    </row>
    <row r="31" spans="1:21" ht="21" x14ac:dyDescent="0.55000000000000004">
      <c r="A31" s="2" t="s">
        <v>15</v>
      </c>
      <c r="C31" s="10">
        <v>0</v>
      </c>
      <c r="D31" s="10"/>
      <c r="E31" s="10">
        <v>-100896075</v>
      </c>
      <c r="F31" s="10"/>
      <c r="G31" s="10">
        <v>0</v>
      </c>
      <c r="H31" s="10"/>
      <c r="I31" s="10">
        <v>-100896075</v>
      </c>
      <c r="K31" s="33">
        <v>-1E-3</v>
      </c>
      <c r="M31" s="10">
        <v>0</v>
      </c>
      <c r="N31" s="10"/>
      <c r="O31" s="10">
        <v>-116655394</v>
      </c>
      <c r="P31" s="10"/>
      <c r="Q31" s="10">
        <v>30410393645</v>
      </c>
      <c r="R31" s="10"/>
      <c r="S31" s="10">
        <v>30293738251</v>
      </c>
      <c r="U31" s="33">
        <v>3.0200000000000001E-2</v>
      </c>
    </row>
    <row r="32" spans="1:21" ht="21" x14ac:dyDescent="0.55000000000000004">
      <c r="A32" s="40" t="s">
        <v>211</v>
      </c>
      <c r="C32" s="61">
        <v>0</v>
      </c>
      <c r="D32" s="10"/>
      <c r="E32" s="61">
        <v>0</v>
      </c>
      <c r="F32" s="10"/>
      <c r="G32" s="61">
        <v>0</v>
      </c>
      <c r="H32" s="10"/>
      <c r="I32" s="61">
        <v>0</v>
      </c>
      <c r="K32" s="62">
        <v>0</v>
      </c>
      <c r="M32" s="61">
        <v>0</v>
      </c>
      <c r="N32" s="10"/>
      <c r="O32" s="61">
        <v>0</v>
      </c>
      <c r="P32" s="10"/>
      <c r="Q32" s="61">
        <v>12181213</v>
      </c>
      <c r="R32" s="10"/>
      <c r="S32" s="61">
        <v>12181213</v>
      </c>
      <c r="U32" s="62">
        <v>0</v>
      </c>
    </row>
    <row r="33" spans="1:21" ht="21" x14ac:dyDescent="0.55000000000000004">
      <c r="A33" s="2" t="s">
        <v>16</v>
      </c>
      <c r="C33" s="10">
        <v>0</v>
      </c>
      <c r="D33" s="10"/>
      <c r="E33" s="10">
        <v>-110264985</v>
      </c>
      <c r="F33" s="10"/>
      <c r="G33" s="10">
        <v>0</v>
      </c>
      <c r="H33" s="10"/>
      <c r="I33" s="10">
        <v>-110264985</v>
      </c>
      <c r="K33" s="33">
        <v>-1.1000000000000001E-3</v>
      </c>
      <c r="M33" s="10">
        <v>0</v>
      </c>
      <c r="N33" s="10"/>
      <c r="O33" s="10">
        <v>19214361338</v>
      </c>
      <c r="P33" s="10"/>
      <c r="Q33" s="10">
        <v>65468369343</v>
      </c>
      <c r="R33" s="10"/>
      <c r="S33" s="10">
        <v>84682730681</v>
      </c>
      <c r="U33" s="33">
        <v>8.4400000000000003E-2</v>
      </c>
    </row>
    <row r="34" spans="1:21" ht="21" x14ac:dyDescent="0.55000000000000004">
      <c r="A34" s="2" t="s">
        <v>189</v>
      </c>
      <c r="C34" s="10">
        <v>0</v>
      </c>
      <c r="D34" s="10"/>
      <c r="E34" s="10">
        <v>-63288678</v>
      </c>
      <c r="F34" s="10"/>
      <c r="G34" s="10">
        <v>0</v>
      </c>
      <c r="H34" s="10"/>
      <c r="I34" s="10">
        <v>-63288678</v>
      </c>
      <c r="K34" s="33">
        <v>-5.9999999999999995E-4</v>
      </c>
      <c r="M34" s="10">
        <v>0</v>
      </c>
      <c r="N34" s="10"/>
      <c r="O34" s="10">
        <v>-284741074</v>
      </c>
      <c r="P34" s="10"/>
      <c r="Q34" s="10">
        <v>45446704</v>
      </c>
      <c r="R34" s="10"/>
      <c r="S34" s="10">
        <v>-239294370</v>
      </c>
      <c r="U34" s="33">
        <v>-2.0000000000000001E-4</v>
      </c>
    </row>
    <row r="35" spans="1:21" ht="21" x14ac:dyDescent="0.55000000000000004">
      <c r="A35" s="2" t="s">
        <v>18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K35" s="33">
        <v>0</v>
      </c>
      <c r="M35" s="10">
        <v>285342020</v>
      </c>
      <c r="N35" s="10"/>
      <c r="O35" s="10">
        <v>0</v>
      </c>
      <c r="P35" s="10"/>
      <c r="Q35" s="10">
        <v>50325977922</v>
      </c>
      <c r="R35" s="10"/>
      <c r="S35" s="10">
        <v>50611319942</v>
      </c>
      <c r="U35" s="33">
        <v>5.04E-2</v>
      </c>
    </row>
    <row r="36" spans="1:21" ht="21" x14ac:dyDescent="0.55000000000000004">
      <c r="A36" s="2" t="s">
        <v>174</v>
      </c>
      <c r="C36" s="10">
        <v>4389554</v>
      </c>
      <c r="D36" s="10"/>
      <c r="E36" s="10">
        <v>-52322586</v>
      </c>
      <c r="F36" s="10"/>
      <c r="G36" s="10">
        <v>0</v>
      </c>
      <c r="H36" s="10"/>
      <c r="I36" s="10">
        <v>-47933032</v>
      </c>
      <c r="K36" s="33">
        <v>-5.0000000000000001E-4</v>
      </c>
      <c r="M36" s="10">
        <v>4389554</v>
      </c>
      <c r="N36" s="10"/>
      <c r="O36" s="10">
        <v>-104208759</v>
      </c>
      <c r="P36" s="10"/>
      <c r="Q36" s="10">
        <v>151134819</v>
      </c>
      <c r="R36" s="10"/>
      <c r="S36" s="10">
        <v>51315614</v>
      </c>
      <c r="U36" s="33">
        <v>1E-4</v>
      </c>
    </row>
    <row r="37" spans="1:21" ht="21" x14ac:dyDescent="0.55000000000000004">
      <c r="A37" s="2" t="s">
        <v>178</v>
      </c>
      <c r="C37" s="10">
        <v>0</v>
      </c>
      <c r="D37" s="10"/>
      <c r="E37" s="10">
        <v>-294721519</v>
      </c>
      <c r="F37" s="10"/>
      <c r="G37" s="10">
        <v>0</v>
      </c>
      <c r="H37" s="10"/>
      <c r="I37" s="10">
        <v>-294721519</v>
      </c>
      <c r="K37" s="33">
        <v>-3.0000000000000001E-3</v>
      </c>
      <c r="M37" s="10">
        <v>0</v>
      </c>
      <c r="N37" s="10"/>
      <c r="O37" s="10">
        <v>-298761810</v>
      </c>
      <c r="P37" s="10"/>
      <c r="Q37" s="10">
        <v>36055857</v>
      </c>
      <c r="R37" s="10"/>
      <c r="S37" s="10">
        <v>-262705953</v>
      </c>
      <c r="U37" s="33">
        <v>-2.9999999999999997E-4</v>
      </c>
    </row>
    <row r="38" spans="1:21" ht="21" x14ac:dyDescent="0.55000000000000004">
      <c r="A38" s="2" t="s">
        <v>206</v>
      </c>
      <c r="C38" s="10">
        <v>0</v>
      </c>
      <c r="D38" s="10"/>
      <c r="E38" s="10">
        <v>-503039002</v>
      </c>
      <c r="F38" s="10"/>
      <c r="G38" s="10">
        <v>0</v>
      </c>
      <c r="H38" s="10"/>
      <c r="I38" s="10">
        <v>-503039002</v>
      </c>
      <c r="K38" s="33">
        <v>-5.1000000000000004E-3</v>
      </c>
      <c r="M38" s="10">
        <v>0</v>
      </c>
      <c r="N38" s="10"/>
      <c r="O38" s="10">
        <v>-678626564</v>
      </c>
      <c r="P38" s="10"/>
      <c r="Q38" s="10">
        <v>27135632</v>
      </c>
      <c r="R38" s="10"/>
      <c r="S38" s="10">
        <v>-651490932</v>
      </c>
      <c r="U38" s="33">
        <v>-5.9999999999999995E-4</v>
      </c>
    </row>
    <row r="39" spans="1:21" ht="21" x14ac:dyDescent="0.55000000000000004">
      <c r="A39" s="2" t="s">
        <v>186</v>
      </c>
      <c r="C39" s="10">
        <v>0</v>
      </c>
      <c r="D39" s="10"/>
      <c r="E39" s="10">
        <v>-165039497</v>
      </c>
      <c r="F39" s="10"/>
      <c r="G39" s="10">
        <v>0</v>
      </c>
      <c r="H39" s="10"/>
      <c r="I39" s="10">
        <v>-165039497</v>
      </c>
      <c r="K39" s="33">
        <v>-1.6999999999999999E-3</v>
      </c>
      <c r="M39" s="10">
        <v>0</v>
      </c>
      <c r="N39" s="10"/>
      <c r="O39" s="10">
        <v>-413420255</v>
      </c>
      <c r="P39" s="10"/>
      <c r="Q39" s="10">
        <v>-63381290</v>
      </c>
      <c r="R39" s="10"/>
      <c r="S39" s="10">
        <v>-476801545</v>
      </c>
      <c r="U39" s="33">
        <v>-5.0000000000000001E-4</v>
      </c>
    </row>
    <row r="40" spans="1:21" ht="21" x14ac:dyDescent="0.55000000000000004">
      <c r="A40" s="2" t="s">
        <v>19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K40" s="33">
        <v>0</v>
      </c>
      <c r="M40" s="10">
        <v>2295597484</v>
      </c>
      <c r="N40" s="10"/>
      <c r="O40" s="10">
        <v>-756402877896</v>
      </c>
      <c r="P40" s="10"/>
      <c r="Q40" s="10">
        <v>1016421835470</v>
      </c>
      <c r="R40" s="10"/>
      <c r="S40" s="10">
        <v>262314555058</v>
      </c>
      <c r="U40" s="33">
        <v>0.26140000000000002</v>
      </c>
    </row>
    <row r="41" spans="1:21" ht="21" x14ac:dyDescent="0.55000000000000004">
      <c r="A41" s="2" t="s">
        <v>195</v>
      </c>
      <c r="C41" s="10">
        <v>0</v>
      </c>
      <c r="D41" s="10"/>
      <c r="E41" s="10">
        <v>-590913022</v>
      </c>
      <c r="F41" s="10"/>
      <c r="G41" s="10">
        <v>0</v>
      </c>
      <c r="H41" s="10"/>
      <c r="I41" s="10">
        <v>-590913022</v>
      </c>
      <c r="K41" s="33">
        <v>-5.8999999999999999E-3</v>
      </c>
      <c r="M41" s="10">
        <v>0</v>
      </c>
      <c r="N41" s="10"/>
      <c r="O41" s="10">
        <v>-880921328</v>
      </c>
      <c r="P41" s="10"/>
      <c r="Q41" s="10">
        <v>-44896652</v>
      </c>
      <c r="R41" s="10"/>
      <c r="S41" s="10">
        <v>-925817980</v>
      </c>
      <c r="U41" s="33">
        <v>-8.9999999999999998E-4</v>
      </c>
    </row>
    <row r="42" spans="1:21" ht="21" x14ac:dyDescent="0.55000000000000004">
      <c r="A42" s="2" t="s">
        <v>137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K42" s="33">
        <v>0</v>
      </c>
      <c r="M42" s="10">
        <v>0</v>
      </c>
      <c r="N42" s="10"/>
      <c r="O42" s="10">
        <v>0</v>
      </c>
      <c r="P42" s="10"/>
      <c r="Q42" s="10">
        <v>20011992834</v>
      </c>
      <c r="R42" s="10"/>
      <c r="S42" s="10">
        <v>20011992834</v>
      </c>
      <c r="U42" s="33">
        <v>1.9900000000000001E-2</v>
      </c>
    </row>
    <row r="43" spans="1:21" ht="21" x14ac:dyDescent="0.55000000000000004">
      <c r="A43" s="2" t="s">
        <v>139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K43" s="33">
        <v>0</v>
      </c>
      <c r="M43" s="10">
        <v>0</v>
      </c>
      <c r="N43" s="10"/>
      <c r="O43" s="10">
        <v>0</v>
      </c>
      <c r="P43" s="10"/>
      <c r="Q43" s="10">
        <v>-11589884493</v>
      </c>
      <c r="R43" s="10"/>
      <c r="S43" s="10">
        <v>-11589884493</v>
      </c>
      <c r="U43" s="33">
        <v>-1.15E-2</v>
      </c>
    </row>
    <row r="44" spans="1:21" ht="21" x14ac:dyDescent="0.55000000000000004">
      <c r="A44" s="2" t="s">
        <v>191</v>
      </c>
      <c r="C44" s="10">
        <v>0</v>
      </c>
      <c r="D44" s="10"/>
      <c r="E44" s="10">
        <v>-337713576</v>
      </c>
      <c r="F44" s="10"/>
      <c r="G44" s="10">
        <v>0</v>
      </c>
      <c r="H44" s="10"/>
      <c r="I44" s="10">
        <v>-337713576</v>
      </c>
      <c r="K44" s="33">
        <v>-3.3999999999999998E-3</v>
      </c>
      <c r="M44" s="10">
        <v>0</v>
      </c>
      <c r="N44" s="10"/>
      <c r="O44" s="10">
        <v>-697511156</v>
      </c>
      <c r="P44" s="10"/>
      <c r="Q44" s="10">
        <v>8111939</v>
      </c>
      <c r="R44" s="10"/>
      <c r="S44" s="10">
        <v>-689399217</v>
      </c>
      <c r="U44" s="33">
        <v>-6.9999999999999999E-4</v>
      </c>
    </row>
    <row r="45" spans="1:21" ht="21" x14ac:dyDescent="0.55000000000000004">
      <c r="A45" s="2" t="s">
        <v>202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K45" s="33">
        <v>0</v>
      </c>
      <c r="M45" s="10">
        <v>0</v>
      </c>
      <c r="N45" s="10"/>
      <c r="O45" s="10">
        <v>0</v>
      </c>
      <c r="P45" s="10"/>
      <c r="Q45" s="10">
        <v>108285212</v>
      </c>
      <c r="R45" s="10"/>
      <c r="S45" s="10">
        <v>108285212</v>
      </c>
      <c r="U45" s="33">
        <v>1E-4</v>
      </c>
    </row>
    <row r="46" spans="1:21" ht="21" x14ac:dyDescent="0.55000000000000004">
      <c r="A46" s="2" t="s">
        <v>210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K46" s="33">
        <v>0</v>
      </c>
      <c r="M46" s="10">
        <v>0</v>
      </c>
      <c r="N46" s="10"/>
      <c r="O46" s="10">
        <v>0</v>
      </c>
      <c r="P46" s="10"/>
      <c r="Q46" s="10">
        <v>25314265</v>
      </c>
      <c r="R46" s="10"/>
      <c r="S46" s="10">
        <v>25314265</v>
      </c>
      <c r="U46" s="33">
        <v>0</v>
      </c>
    </row>
    <row r="47" spans="1:21" ht="21" x14ac:dyDescent="0.55000000000000004">
      <c r="A47" s="2" t="s">
        <v>21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K47" s="33">
        <v>0</v>
      </c>
      <c r="M47" s="10">
        <v>0</v>
      </c>
      <c r="N47" s="10"/>
      <c r="O47" s="10">
        <v>0</v>
      </c>
      <c r="P47" s="10"/>
      <c r="Q47" s="10">
        <v>37626906806</v>
      </c>
      <c r="R47" s="10"/>
      <c r="S47" s="10">
        <v>37626906806</v>
      </c>
      <c r="U47" s="33">
        <v>3.7499999999999999E-2</v>
      </c>
    </row>
    <row r="48" spans="1:21" ht="21" x14ac:dyDescent="0.55000000000000004">
      <c r="A48" s="2" t="s">
        <v>192</v>
      </c>
      <c r="C48" s="10">
        <v>0</v>
      </c>
      <c r="D48" s="10"/>
      <c r="E48" s="10">
        <v>-270888565</v>
      </c>
      <c r="F48" s="10"/>
      <c r="G48" s="10">
        <v>0</v>
      </c>
      <c r="H48" s="10"/>
      <c r="I48" s="10">
        <v>-270888565</v>
      </c>
      <c r="K48" s="33">
        <v>-2.7000000000000001E-3</v>
      </c>
      <c r="M48" s="10">
        <v>0</v>
      </c>
      <c r="N48" s="10"/>
      <c r="O48" s="10">
        <v>-679435115</v>
      </c>
      <c r="P48" s="10"/>
      <c r="Q48" s="10">
        <v>-93548815</v>
      </c>
      <c r="R48" s="10"/>
      <c r="S48" s="10">
        <v>-772983930</v>
      </c>
      <c r="U48" s="33">
        <v>-8.0000000000000004E-4</v>
      </c>
    </row>
    <row r="49" spans="1:21" ht="21" x14ac:dyDescent="0.55000000000000004">
      <c r="A49" s="2" t="s">
        <v>199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K49" s="33">
        <v>0</v>
      </c>
      <c r="M49" s="10">
        <v>0</v>
      </c>
      <c r="N49" s="10"/>
      <c r="O49" s="10">
        <v>0</v>
      </c>
      <c r="P49" s="10"/>
      <c r="Q49" s="10">
        <v>4713861</v>
      </c>
      <c r="R49" s="10"/>
      <c r="S49" s="10">
        <v>4713861</v>
      </c>
      <c r="U49" s="33">
        <v>0</v>
      </c>
    </row>
    <row r="50" spans="1:21" ht="21" x14ac:dyDescent="0.55000000000000004">
      <c r="A50" s="2" t="s">
        <v>17</v>
      </c>
      <c r="C50" s="10">
        <v>0</v>
      </c>
      <c r="D50" s="10"/>
      <c r="E50" s="10">
        <v>-1016913150</v>
      </c>
      <c r="F50" s="10"/>
      <c r="G50" s="10">
        <v>0</v>
      </c>
      <c r="H50" s="10"/>
      <c r="I50" s="10">
        <v>-1016913150</v>
      </c>
      <c r="K50" s="33">
        <v>-1.0200000000000001E-2</v>
      </c>
      <c r="M50" s="10">
        <v>26987061</v>
      </c>
      <c r="N50" s="10"/>
      <c r="O50" s="10">
        <v>2528292005</v>
      </c>
      <c r="P50" s="10"/>
      <c r="Q50" s="10">
        <v>9954130366</v>
      </c>
      <c r="R50" s="10"/>
      <c r="S50" s="10">
        <v>12509409432</v>
      </c>
      <c r="U50" s="33">
        <v>1.2500000000000001E-2</v>
      </c>
    </row>
    <row r="51" spans="1:21" ht="21" x14ac:dyDescent="0.55000000000000004">
      <c r="A51" s="2" t="s">
        <v>208</v>
      </c>
      <c r="C51" s="10">
        <v>0</v>
      </c>
      <c r="D51" s="10"/>
      <c r="E51" s="10">
        <v>-230920262</v>
      </c>
      <c r="F51" s="10"/>
      <c r="G51" s="10">
        <v>0</v>
      </c>
      <c r="H51" s="10"/>
      <c r="I51" s="10">
        <v>-230920262</v>
      </c>
      <c r="K51" s="33">
        <v>-2.3E-3</v>
      </c>
      <c r="M51" s="10">
        <v>0</v>
      </c>
      <c r="N51" s="10"/>
      <c r="O51" s="10">
        <v>-729080137</v>
      </c>
      <c r="P51" s="10"/>
      <c r="Q51" s="10">
        <v>64715753</v>
      </c>
      <c r="R51" s="10"/>
      <c r="S51" s="10">
        <v>-664364384</v>
      </c>
      <c r="U51" s="33">
        <v>-6.9999999999999999E-4</v>
      </c>
    </row>
    <row r="52" spans="1:21" ht="21" x14ac:dyDescent="0.55000000000000004">
      <c r="A52" s="2" t="s">
        <v>187</v>
      </c>
      <c r="C52" s="10">
        <v>0</v>
      </c>
      <c r="D52" s="10"/>
      <c r="E52" s="10">
        <v>79616049</v>
      </c>
      <c r="F52" s="10"/>
      <c r="G52" s="10">
        <v>0</v>
      </c>
      <c r="H52" s="10"/>
      <c r="I52" s="10">
        <v>79616049</v>
      </c>
      <c r="K52" s="33">
        <v>8.0000000000000004E-4</v>
      </c>
      <c r="M52" s="10">
        <v>0</v>
      </c>
      <c r="N52" s="10"/>
      <c r="O52" s="10">
        <v>21594589</v>
      </c>
      <c r="P52" s="10"/>
      <c r="Q52" s="10">
        <v>45090684</v>
      </c>
      <c r="R52" s="10"/>
      <c r="S52" s="10">
        <v>66685273</v>
      </c>
      <c r="U52" s="33">
        <v>1E-4</v>
      </c>
    </row>
    <row r="53" spans="1:21" ht="21" x14ac:dyDescent="0.55000000000000004">
      <c r="A53" s="2" t="s">
        <v>138</v>
      </c>
      <c r="C53" s="10">
        <v>1164119601</v>
      </c>
      <c r="D53" s="10"/>
      <c r="E53" s="10">
        <v>-1192860000</v>
      </c>
      <c r="F53" s="10"/>
      <c r="G53" s="10">
        <v>0</v>
      </c>
      <c r="H53" s="10"/>
      <c r="I53" s="10">
        <v>-28740399</v>
      </c>
      <c r="K53" s="33">
        <v>-2.9999999999999997E-4</v>
      </c>
      <c r="M53" s="10">
        <v>1164119601</v>
      </c>
      <c r="N53" s="10"/>
      <c r="O53" s="10">
        <v>-10200635654</v>
      </c>
      <c r="P53" s="10"/>
      <c r="Q53" s="10">
        <v>3842334900</v>
      </c>
      <c r="R53" s="10"/>
      <c r="S53" s="10">
        <v>-5194181153</v>
      </c>
      <c r="U53" s="33">
        <v>-5.1999999999999998E-3</v>
      </c>
    </row>
    <row r="54" spans="1:21" ht="21" x14ac:dyDescent="0.55000000000000004">
      <c r="A54" s="2" t="s">
        <v>180</v>
      </c>
      <c r="C54" s="10">
        <v>0</v>
      </c>
      <c r="D54" s="10"/>
      <c r="E54" s="10">
        <v>-261981877</v>
      </c>
      <c r="F54" s="10"/>
      <c r="G54" s="10">
        <v>0</v>
      </c>
      <c r="H54" s="10"/>
      <c r="I54" s="10">
        <v>-261981877</v>
      </c>
      <c r="K54" s="33">
        <v>-2.5999999999999999E-3</v>
      </c>
      <c r="M54" s="10">
        <v>0</v>
      </c>
      <c r="N54" s="10"/>
      <c r="O54" s="10">
        <v>-294826763</v>
      </c>
      <c r="P54" s="10"/>
      <c r="Q54" s="10">
        <v>0</v>
      </c>
      <c r="R54" s="10"/>
      <c r="S54" s="10">
        <v>-294826763</v>
      </c>
      <c r="U54" s="33">
        <v>-2.9999999999999997E-4</v>
      </c>
    </row>
    <row r="55" spans="1:21" ht="21" x14ac:dyDescent="0.55000000000000004">
      <c r="A55" s="2" t="s">
        <v>193</v>
      </c>
      <c r="C55" s="10">
        <v>0</v>
      </c>
      <c r="D55" s="10"/>
      <c r="E55" s="10">
        <v>-139390661</v>
      </c>
      <c r="F55" s="10"/>
      <c r="G55" s="10">
        <v>0</v>
      </c>
      <c r="H55" s="10"/>
      <c r="I55" s="10">
        <v>-139390661</v>
      </c>
      <c r="K55" s="33">
        <v>-1.4E-3</v>
      </c>
      <c r="M55" s="10">
        <v>0</v>
      </c>
      <c r="N55" s="10"/>
      <c r="O55" s="10">
        <v>-318565584</v>
      </c>
      <c r="P55" s="10"/>
      <c r="Q55" s="10">
        <v>0</v>
      </c>
      <c r="R55" s="10"/>
      <c r="S55" s="10">
        <v>-318565584</v>
      </c>
      <c r="U55" s="33">
        <v>-2.9999999999999997E-4</v>
      </c>
    </row>
    <row r="56" spans="1:21" ht="21" x14ac:dyDescent="0.55000000000000004">
      <c r="A56" s="2" t="s">
        <v>173</v>
      </c>
      <c r="C56" s="10">
        <v>0</v>
      </c>
      <c r="D56" s="10"/>
      <c r="E56" s="10">
        <v>77635305</v>
      </c>
      <c r="F56" s="10"/>
      <c r="G56" s="10">
        <v>0</v>
      </c>
      <c r="H56" s="10"/>
      <c r="I56" s="10">
        <v>77635305</v>
      </c>
      <c r="K56" s="33">
        <v>8.0000000000000004E-4</v>
      </c>
      <c r="M56" s="10">
        <v>0</v>
      </c>
      <c r="N56" s="10"/>
      <c r="O56" s="10">
        <v>-87133212</v>
      </c>
      <c r="P56" s="10"/>
      <c r="Q56" s="10">
        <v>0</v>
      </c>
      <c r="R56" s="10"/>
      <c r="S56" s="10">
        <v>-87133212</v>
      </c>
      <c r="U56" s="33">
        <v>-1E-4</v>
      </c>
    </row>
    <row r="57" spans="1:21" ht="21" x14ac:dyDescent="0.55000000000000004">
      <c r="A57" s="2" t="s">
        <v>182</v>
      </c>
      <c r="C57" s="10">
        <v>0</v>
      </c>
      <c r="D57" s="10"/>
      <c r="E57" s="10">
        <v>-120073078</v>
      </c>
      <c r="F57" s="10"/>
      <c r="G57" s="10">
        <v>0</v>
      </c>
      <c r="H57" s="10"/>
      <c r="I57" s="10">
        <v>-120073078</v>
      </c>
      <c r="K57" s="33">
        <v>-1.1999999999999999E-3</v>
      </c>
      <c r="M57" s="10">
        <v>0</v>
      </c>
      <c r="N57" s="10"/>
      <c r="O57" s="10">
        <v>-249618028</v>
      </c>
      <c r="P57" s="10"/>
      <c r="Q57" s="10">
        <v>0</v>
      </c>
      <c r="R57" s="10"/>
      <c r="S57" s="10">
        <v>-249618028</v>
      </c>
      <c r="U57" s="33">
        <v>-2.0000000000000001E-4</v>
      </c>
    </row>
    <row r="58" spans="1:21" ht="21" x14ac:dyDescent="0.55000000000000004">
      <c r="A58" s="2" t="s">
        <v>220</v>
      </c>
      <c r="C58" s="10">
        <v>0</v>
      </c>
      <c r="D58" s="10"/>
      <c r="E58" s="10">
        <v>21762251263</v>
      </c>
      <c r="F58" s="10"/>
      <c r="G58" s="10">
        <v>0</v>
      </c>
      <c r="H58" s="10"/>
      <c r="I58" s="10">
        <v>21762251263</v>
      </c>
      <c r="K58" s="33">
        <v>0.21890000000000001</v>
      </c>
      <c r="M58" s="10">
        <v>0</v>
      </c>
      <c r="N58" s="10"/>
      <c r="O58" s="10">
        <v>21762251263</v>
      </c>
      <c r="P58" s="10"/>
      <c r="Q58" s="10">
        <v>0</v>
      </c>
      <c r="R58" s="10"/>
      <c r="S58" s="10">
        <v>21762251263</v>
      </c>
      <c r="U58" s="33">
        <v>2.1700000000000001E-2</v>
      </c>
    </row>
    <row r="59" spans="1:21" ht="21" x14ac:dyDescent="0.55000000000000004">
      <c r="A59" s="5" t="s">
        <v>203</v>
      </c>
      <c r="C59" s="11">
        <v>0</v>
      </c>
      <c r="D59" s="10"/>
      <c r="E59" s="11">
        <v>-293244750</v>
      </c>
      <c r="F59" s="10"/>
      <c r="G59" s="11">
        <v>0</v>
      </c>
      <c r="H59" s="10"/>
      <c r="I59" s="11">
        <v>-293244750</v>
      </c>
      <c r="K59" s="34">
        <v>-2.8999999999999998E-3</v>
      </c>
      <c r="M59" s="11">
        <v>0</v>
      </c>
      <c r="N59" s="10"/>
      <c r="O59" s="11">
        <v>-577973531</v>
      </c>
      <c r="P59" s="10"/>
      <c r="Q59" s="11">
        <v>0</v>
      </c>
      <c r="R59" s="10"/>
      <c r="S59" s="11">
        <v>-577973531</v>
      </c>
      <c r="U59" s="34">
        <v>-5.9999999999999995E-4</v>
      </c>
    </row>
    <row r="60" spans="1:21" ht="21" x14ac:dyDescent="0.55000000000000004">
      <c r="A60" s="2" t="s">
        <v>151</v>
      </c>
      <c r="C60" s="24">
        <f>SUM(C6:C59)</f>
        <v>1176337107</v>
      </c>
      <c r="E60" s="24">
        <f>SUM(E6:E59)</f>
        <v>-5915223427</v>
      </c>
      <c r="G60" s="24">
        <f>SUM(G6:G59)</f>
        <v>205780267</v>
      </c>
      <c r="I60" s="24">
        <f>SUM(I6:I59)</f>
        <v>-4533106053</v>
      </c>
      <c r="K60" s="35">
        <f>SUM(K6:K59)</f>
        <v>-4.5499999999999943E-2</v>
      </c>
      <c r="M60" s="24">
        <f>SUM(M6:M59)</f>
        <v>4733515720</v>
      </c>
      <c r="O60" s="24">
        <f>SUM(O6:O59)</f>
        <v>-670294948884</v>
      </c>
      <c r="Q60" s="24">
        <f>SUM(Q6:Q59)</f>
        <v>1302192877124</v>
      </c>
      <c r="S60" s="24">
        <f>SUM(S6:S59)</f>
        <v>636631443960</v>
      </c>
      <c r="U60" s="35">
        <f>SUM(U6:U59)</f>
        <v>0.63480000000000003</v>
      </c>
    </row>
    <row r="61" spans="1:21" x14ac:dyDescent="0.45">
      <c r="E61" s="39"/>
      <c r="I61" s="39"/>
      <c r="O61" s="3"/>
      <c r="Q61"/>
    </row>
    <row r="62" spans="1:21" x14ac:dyDescent="0.45">
      <c r="G62" s="39"/>
      <c r="I62" s="39"/>
      <c r="J62" s="39"/>
      <c r="K62" s="39"/>
      <c r="O62" s="10"/>
      <c r="Q62" s="13"/>
    </row>
    <row r="63" spans="1:21" x14ac:dyDescent="0.45">
      <c r="I63" s="39"/>
      <c r="J63" s="39"/>
      <c r="K63" s="39"/>
    </row>
    <row r="64" spans="1:21" x14ac:dyDescent="0.45">
      <c r="I64" s="39"/>
      <c r="J64" s="39"/>
      <c r="K64" s="39"/>
    </row>
    <row r="65" spans="9:11" x14ac:dyDescent="0.45">
      <c r="I65" s="39"/>
      <c r="J65" s="39"/>
      <c r="K65" s="39"/>
    </row>
    <row r="66" spans="9:11" x14ac:dyDescent="0.45">
      <c r="I66" s="39"/>
      <c r="J66" s="39"/>
      <c r="K66" s="39"/>
    </row>
    <row r="67" spans="9:11" x14ac:dyDescent="0.45">
      <c r="I67" s="39"/>
      <c r="J67" s="39"/>
      <c r="K67" s="39"/>
    </row>
    <row r="68" spans="9:11" x14ac:dyDescent="0.45">
      <c r="I68" s="39"/>
      <c r="J68" s="39"/>
      <c r="K68" s="39"/>
    </row>
    <row r="69" spans="9:11" x14ac:dyDescent="0.45">
      <c r="I69" s="39"/>
      <c r="J69" s="39"/>
      <c r="K69" s="39"/>
    </row>
    <row r="70" spans="9:11" x14ac:dyDescent="0.45">
      <c r="I70" s="39"/>
      <c r="J70" s="39"/>
      <c r="K70" s="39"/>
    </row>
    <row r="71" spans="9:11" x14ac:dyDescent="0.45">
      <c r="I71" s="39"/>
      <c r="J71" s="39"/>
      <c r="K71" s="39"/>
    </row>
  </sheetData>
  <sheetProtection algorithmName="SHA-512" hashValue="6BUECClanOFgNzbyAROSscBKMtm9Fv+sNQhwb3KjCYOmwLT3DRyQRByqH6WUpbeqFApEtllrdev9ZpDpu+SnfA==" saltValue="/Z0dfFPfCYXveJFKY6gH7A==" spinCount="100000" sheet="1" objects="1" scenarios="1" selectLockedCells="1" autoFilter="0" selectUnlockedCells="1"/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rintOptions horizontalCentered="1"/>
  <pageMargins left="0" right="0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rightToLeft="1" view="pageBreakPreview" zoomScale="60" zoomScaleNormal="100" workbookViewId="0">
      <selection sqref="A1:Q1"/>
    </sheetView>
  </sheetViews>
  <sheetFormatPr defaultColWidth="9.140625" defaultRowHeight="18.75" x14ac:dyDescent="0.25"/>
  <cols>
    <col min="1" max="1" width="30.85546875" style="25" customWidth="1"/>
    <col min="2" max="2" width="1" style="25" customWidth="1"/>
    <col min="3" max="3" width="16.28515625" style="25" bestFit="1" customWidth="1"/>
    <col min="4" max="4" width="1" style="25" customWidth="1"/>
    <col min="5" max="5" width="18.28515625" style="25" bestFit="1" customWidth="1"/>
    <col min="6" max="6" width="1" style="25" customWidth="1"/>
    <col min="7" max="7" width="11.140625" style="25" bestFit="1" customWidth="1"/>
    <col min="8" max="8" width="1" style="25" customWidth="1"/>
    <col min="9" max="9" width="17.85546875" style="25" bestFit="1" customWidth="1"/>
    <col min="10" max="10" width="1" style="25" customWidth="1"/>
    <col min="11" max="11" width="17.140625" style="25" bestFit="1" customWidth="1"/>
    <col min="12" max="12" width="0.7109375" style="25" customWidth="1"/>
    <col min="13" max="13" width="20" style="25" customWidth="1"/>
    <col min="14" max="14" width="1" style="25" customWidth="1"/>
    <col min="15" max="15" width="15.7109375" style="25" bestFit="1" customWidth="1"/>
    <col min="16" max="16" width="1" style="25" customWidth="1"/>
    <col min="17" max="17" width="18.42578125" style="25" bestFit="1" customWidth="1"/>
    <col min="18" max="18" width="1" style="25" customWidth="1"/>
    <col min="19" max="16384" width="9.140625" style="25"/>
  </cols>
  <sheetData>
    <row r="1" spans="1:17" ht="2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21" x14ac:dyDescent="0.2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1" x14ac:dyDescent="0.2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5" spans="1:17" ht="21" x14ac:dyDescent="0.25">
      <c r="A5" s="101" t="s">
        <v>108</v>
      </c>
      <c r="C5" s="102" t="s">
        <v>106</v>
      </c>
      <c r="D5" s="102" t="s">
        <v>106</v>
      </c>
      <c r="E5" s="102" t="s">
        <v>106</v>
      </c>
      <c r="F5" s="102" t="s">
        <v>106</v>
      </c>
      <c r="G5" s="102" t="s">
        <v>106</v>
      </c>
      <c r="H5" s="102" t="s">
        <v>106</v>
      </c>
      <c r="I5" s="102" t="s">
        <v>106</v>
      </c>
      <c r="K5" s="102" t="s">
        <v>107</v>
      </c>
      <c r="L5" s="102" t="s">
        <v>107</v>
      </c>
      <c r="M5" s="102" t="s">
        <v>107</v>
      </c>
      <c r="N5" s="102" t="s">
        <v>107</v>
      </c>
      <c r="O5" s="102" t="s">
        <v>107</v>
      </c>
      <c r="P5" s="102" t="s">
        <v>107</v>
      </c>
      <c r="Q5" s="102" t="s">
        <v>107</v>
      </c>
    </row>
    <row r="6" spans="1:17" ht="21" x14ac:dyDescent="0.25">
      <c r="A6" s="102" t="s">
        <v>108</v>
      </c>
      <c r="C6" s="102" t="s">
        <v>150</v>
      </c>
      <c r="E6" s="102" t="s">
        <v>147</v>
      </c>
      <c r="G6" s="102" t="s">
        <v>148</v>
      </c>
      <c r="I6" s="102" t="s">
        <v>151</v>
      </c>
      <c r="K6" s="102" t="s">
        <v>150</v>
      </c>
      <c r="M6" s="102" t="s">
        <v>147</v>
      </c>
      <c r="O6" s="102" t="s">
        <v>148</v>
      </c>
      <c r="Q6" s="102" t="s">
        <v>151</v>
      </c>
    </row>
    <row r="7" spans="1:17" ht="21" x14ac:dyDescent="0.25">
      <c r="A7" s="86" t="s">
        <v>31</v>
      </c>
      <c r="C7" s="27">
        <v>2206972604</v>
      </c>
      <c r="D7" s="27"/>
      <c r="E7" s="27">
        <v>-13497553125</v>
      </c>
      <c r="F7" s="27"/>
      <c r="G7" s="27">
        <v>0</v>
      </c>
      <c r="H7" s="27"/>
      <c r="I7" s="27">
        <v>-11290580521</v>
      </c>
      <c r="J7" s="27"/>
      <c r="K7" s="27">
        <v>19315750683</v>
      </c>
      <c r="L7" s="27"/>
      <c r="M7" s="27">
        <v>5972812500</v>
      </c>
      <c r="N7" s="27"/>
      <c r="O7" s="27">
        <v>-8700000</v>
      </c>
      <c r="P7" s="27"/>
      <c r="Q7" s="27">
        <v>25279863183</v>
      </c>
    </row>
    <row r="8" spans="1:17" ht="21" x14ac:dyDescent="0.25">
      <c r="A8" s="26" t="s">
        <v>114</v>
      </c>
      <c r="C8" s="27">
        <v>0</v>
      </c>
      <c r="D8" s="27"/>
      <c r="E8" s="27">
        <v>0</v>
      </c>
      <c r="F8" s="27"/>
      <c r="G8" s="27">
        <v>0</v>
      </c>
      <c r="H8" s="27"/>
      <c r="I8" s="27">
        <v>0</v>
      </c>
      <c r="J8" s="27"/>
      <c r="K8" s="27">
        <v>1415354753</v>
      </c>
      <c r="L8" s="27"/>
      <c r="M8" s="27">
        <v>0</v>
      </c>
      <c r="N8" s="27"/>
      <c r="O8" s="27">
        <v>1036847740</v>
      </c>
      <c r="P8" s="27"/>
      <c r="Q8" s="27">
        <v>2452202493</v>
      </c>
    </row>
    <row r="9" spans="1:17" ht="21" x14ac:dyDescent="0.25">
      <c r="A9" s="26" t="s">
        <v>116</v>
      </c>
      <c r="C9" s="27">
        <v>0</v>
      </c>
      <c r="D9" s="27"/>
      <c r="E9" s="27">
        <v>0</v>
      </c>
      <c r="F9" s="27"/>
      <c r="G9" s="27">
        <v>0</v>
      </c>
      <c r="H9" s="27"/>
      <c r="I9" s="27">
        <v>0</v>
      </c>
      <c r="J9" s="27"/>
      <c r="K9" s="27">
        <v>778789796</v>
      </c>
      <c r="L9" s="27"/>
      <c r="M9" s="27">
        <v>0</v>
      </c>
      <c r="N9" s="27"/>
      <c r="O9" s="27">
        <v>-299874566</v>
      </c>
      <c r="P9" s="27"/>
      <c r="Q9" s="27">
        <v>478915230</v>
      </c>
    </row>
    <row r="10" spans="1:17" ht="21" x14ac:dyDescent="0.25">
      <c r="A10" s="26" t="s">
        <v>144</v>
      </c>
      <c r="C10" s="27">
        <v>0</v>
      </c>
      <c r="D10" s="27"/>
      <c r="E10" s="27">
        <v>0</v>
      </c>
      <c r="F10" s="27"/>
      <c r="G10" s="27">
        <v>0</v>
      </c>
      <c r="H10" s="27"/>
      <c r="I10" s="27">
        <v>0</v>
      </c>
      <c r="J10" s="27"/>
      <c r="K10" s="27">
        <v>0</v>
      </c>
      <c r="L10" s="27"/>
      <c r="M10" s="27">
        <v>0</v>
      </c>
      <c r="N10" s="27"/>
      <c r="O10" s="27">
        <v>13729873969</v>
      </c>
      <c r="P10" s="27"/>
      <c r="Q10" s="27">
        <v>13729873969</v>
      </c>
    </row>
    <row r="11" spans="1:17" ht="21" x14ac:dyDescent="0.25">
      <c r="A11" s="26" t="s">
        <v>145</v>
      </c>
      <c r="C11" s="27">
        <v>0</v>
      </c>
      <c r="D11" s="27"/>
      <c r="E11" s="27">
        <v>0</v>
      </c>
      <c r="F11" s="27"/>
      <c r="G11" s="27">
        <v>0</v>
      </c>
      <c r="H11" s="27"/>
      <c r="I11" s="27">
        <v>0</v>
      </c>
      <c r="J11" s="27"/>
      <c r="K11" s="27">
        <v>10484330934</v>
      </c>
      <c r="L11" s="27"/>
      <c r="M11" s="27">
        <v>0</v>
      </c>
      <c r="N11" s="27"/>
      <c r="O11" s="27">
        <v>-390907942</v>
      </c>
      <c r="P11" s="27"/>
      <c r="Q11" s="27">
        <v>10093422992</v>
      </c>
    </row>
    <row r="12" spans="1:17" ht="21" x14ac:dyDescent="0.25">
      <c r="A12" s="26" t="s">
        <v>41</v>
      </c>
      <c r="C12" s="27">
        <v>5188480000</v>
      </c>
      <c r="D12" s="27"/>
      <c r="E12" s="27">
        <v>14450978786</v>
      </c>
      <c r="F12" s="27"/>
      <c r="G12" s="27">
        <v>0</v>
      </c>
      <c r="H12" s="27"/>
      <c r="I12" s="27">
        <v>19639458786</v>
      </c>
      <c r="J12" s="27"/>
      <c r="K12" s="27">
        <v>43061596042</v>
      </c>
      <c r="L12" s="27"/>
      <c r="M12" s="27">
        <v>-53539742162</v>
      </c>
      <c r="N12" s="27"/>
      <c r="O12" s="27">
        <v>0</v>
      </c>
      <c r="P12" s="27"/>
      <c r="Q12" s="27">
        <v>-10478146120</v>
      </c>
    </row>
    <row r="13" spans="1:17" ht="21" x14ac:dyDescent="0.25">
      <c r="A13" s="26" t="s">
        <v>38</v>
      </c>
      <c r="C13" s="27">
        <v>11844792694</v>
      </c>
      <c r="D13" s="27"/>
      <c r="E13" s="27">
        <v>11053677158</v>
      </c>
      <c r="F13" s="27"/>
      <c r="G13" s="27">
        <v>0</v>
      </c>
      <c r="H13" s="27"/>
      <c r="I13" s="27">
        <v>22898469852</v>
      </c>
      <c r="J13" s="27"/>
      <c r="K13" s="27">
        <v>73086071235</v>
      </c>
      <c r="L13" s="27"/>
      <c r="M13" s="27">
        <v>-129444353615</v>
      </c>
      <c r="N13" s="27"/>
      <c r="O13" s="27">
        <v>0</v>
      </c>
      <c r="P13" s="27"/>
      <c r="Q13" s="27">
        <v>-56358282380</v>
      </c>
    </row>
    <row r="14" spans="1:17" ht="21" x14ac:dyDescent="0.25">
      <c r="A14" s="26" t="s">
        <v>44</v>
      </c>
      <c r="C14" s="27">
        <v>11957417139</v>
      </c>
      <c r="D14" s="27"/>
      <c r="E14" s="27">
        <v>2035109977</v>
      </c>
      <c r="F14" s="27"/>
      <c r="G14" s="27">
        <v>0</v>
      </c>
      <c r="H14" s="27"/>
      <c r="I14" s="27">
        <v>13992527116</v>
      </c>
      <c r="J14" s="27"/>
      <c r="K14" s="27">
        <v>99267602452</v>
      </c>
      <c r="L14" s="27"/>
      <c r="M14" s="27">
        <v>-75486241926</v>
      </c>
      <c r="N14" s="27"/>
      <c r="O14" s="27">
        <v>0</v>
      </c>
      <c r="P14" s="27"/>
      <c r="Q14" s="27">
        <v>23781360526</v>
      </c>
    </row>
    <row r="15" spans="1:17" ht="21" x14ac:dyDescent="0.25">
      <c r="A15" s="26" t="s">
        <v>47</v>
      </c>
      <c r="C15" s="27">
        <v>7148551538</v>
      </c>
      <c r="D15" s="27"/>
      <c r="E15" s="27">
        <v>14997281250</v>
      </c>
      <c r="F15" s="27"/>
      <c r="G15" s="27">
        <v>0</v>
      </c>
      <c r="H15" s="27"/>
      <c r="I15" s="27">
        <v>22145832788</v>
      </c>
      <c r="J15" s="27"/>
      <c r="K15" s="27">
        <v>14787079497</v>
      </c>
      <c r="L15" s="27"/>
      <c r="M15" s="27">
        <v>7326046799</v>
      </c>
      <c r="N15" s="27"/>
      <c r="O15" s="27">
        <v>0</v>
      </c>
      <c r="P15" s="27"/>
      <c r="Q15" s="27">
        <v>22113126296</v>
      </c>
    </row>
    <row r="16" spans="1:17" ht="21" x14ac:dyDescent="0.25">
      <c r="A16" s="91" t="s">
        <v>35</v>
      </c>
      <c r="C16" s="31">
        <v>39642775</v>
      </c>
      <c r="D16" s="27"/>
      <c r="E16" s="31">
        <v>0</v>
      </c>
      <c r="F16" s="27"/>
      <c r="G16" s="31">
        <v>0</v>
      </c>
      <c r="H16" s="27"/>
      <c r="I16" s="31">
        <v>39642775</v>
      </c>
      <c r="J16" s="27"/>
      <c r="K16" s="31">
        <v>339326193</v>
      </c>
      <c r="L16" s="27"/>
      <c r="M16" s="31">
        <v>167565923</v>
      </c>
      <c r="N16" s="27"/>
      <c r="O16" s="31">
        <v>0</v>
      </c>
      <c r="P16" s="27"/>
      <c r="Q16" s="31">
        <v>506892116</v>
      </c>
    </row>
    <row r="17" spans="1:17" s="26" customFormat="1" ht="21" x14ac:dyDescent="0.25">
      <c r="A17" s="26" t="s">
        <v>151</v>
      </c>
      <c r="C17" s="32">
        <f>SUM(C7:C16)</f>
        <v>38385856750</v>
      </c>
      <c r="D17" s="32"/>
      <c r="E17" s="32">
        <f>SUM(E7:E16)</f>
        <v>29039494046</v>
      </c>
      <c r="F17" s="32"/>
      <c r="G17" s="32">
        <f>SUM(G7:G16)</f>
        <v>0</v>
      </c>
      <c r="H17" s="32"/>
      <c r="I17" s="32">
        <f>SUM(I7:I16)</f>
        <v>67425350796</v>
      </c>
      <c r="J17" s="32"/>
      <c r="K17" s="32">
        <f>SUM(K7:K16)</f>
        <v>262535901585</v>
      </c>
      <c r="L17" s="32"/>
      <c r="M17" s="32">
        <f>SUM(M7:M16)</f>
        <v>-245003912481</v>
      </c>
      <c r="N17" s="32"/>
      <c r="O17" s="32">
        <f>SUM(O7:O16)</f>
        <v>14067239201</v>
      </c>
      <c r="P17" s="32"/>
      <c r="Q17" s="32">
        <f>SUM(Q7:Q16)</f>
        <v>31599228305</v>
      </c>
    </row>
    <row r="18" spans="1:17" x14ac:dyDescent="0.25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5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</sheetData>
  <sheetProtection algorithmName="SHA-512" hashValue="cjiJ9xJkoYrESXf8miDV/o5pJ9J7+G+NlNPO2n4eAG6eBy7oI0M6sySqvdi+pOv7QliAELu0Uc5F/LzIZJu3iw==" saltValue="qdTSZOk1QYCgyfOtGtt7IQ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view="pageBreakPreview" zoomScale="60" zoomScaleNormal="100" workbookViewId="0">
      <selection sqref="A1:K1"/>
    </sheetView>
  </sheetViews>
  <sheetFormatPr defaultColWidth="9.140625" defaultRowHeight="18" customHeight="1" x14ac:dyDescent="0.45"/>
  <cols>
    <col min="1" max="1" width="2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ht="18" customHeight="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8" customHeight="1" x14ac:dyDescent="0.4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18" customHeight="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8" customHeight="1" x14ac:dyDescent="0.45">
      <c r="A4" s="102" t="s">
        <v>152</v>
      </c>
      <c r="B4" s="102" t="s">
        <v>152</v>
      </c>
      <c r="C4" s="102" t="s">
        <v>152</v>
      </c>
      <c r="E4" s="102" t="s">
        <v>106</v>
      </c>
      <c r="F4" s="102" t="s">
        <v>106</v>
      </c>
      <c r="G4" s="102" t="s">
        <v>106</v>
      </c>
      <c r="I4" s="102" t="s">
        <v>107</v>
      </c>
      <c r="J4" s="102" t="s">
        <v>107</v>
      </c>
      <c r="K4" s="102" t="s">
        <v>107</v>
      </c>
    </row>
    <row r="5" spans="1:11" ht="18" customHeight="1" x14ac:dyDescent="0.45">
      <c r="A5" s="102" t="s">
        <v>153</v>
      </c>
      <c r="C5" s="102" t="s">
        <v>58</v>
      </c>
      <c r="E5" s="102" t="s">
        <v>154</v>
      </c>
      <c r="G5" s="102" t="s">
        <v>155</v>
      </c>
      <c r="I5" s="102" t="s">
        <v>154</v>
      </c>
      <c r="K5" s="102" t="s">
        <v>155</v>
      </c>
    </row>
    <row r="6" spans="1:11" ht="18" customHeight="1" x14ac:dyDescent="0.55000000000000004">
      <c r="A6" s="2" t="s">
        <v>64</v>
      </c>
      <c r="C6" s="1" t="s">
        <v>65</v>
      </c>
      <c r="E6" s="10">
        <v>-3397260274</v>
      </c>
      <c r="G6" s="1" t="s">
        <v>113</v>
      </c>
      <c r="I6" s="10">
        <v>24657</v>
      </c>
    </row>
    <row r="7" spans="1:11" ht="18" customHeight="1" x14ac:dyDescent="0.55000000000000004">
      <c r="A7" s="2" t="s">
        <v>119</v>
      </c>
      <c r="C7" s="1" t="s">
        <v>156</v>
      </c>
      <c r="E7" s="10">
        <v>0</v>
      </c>
      <c r="G7" s="1" t="s">
        <v>113</v>
      </c>
      <c r="I7" s="10">
        <v>2144477</v>
      </c>
    </row>
    <row r="8" spans="1:11" ht="18" customHeight="1" x14ac:dyDescent="0.55000000000000004">
      <c r="A8" s="2" t="s">
        <v>120</v>
      </c>
      <c r="C8" s="1" t="s">
        <v>157</v>
      </c>
      <c r="E8" s="10">
        <v>5521</v>
      </c>
      <c r="G8" s="1" t="s">
        <v>113</v>
      </c>
      <c r="I8" s="10">
        <v>80589</v>
      </c>
    </row>
    <row r="9" spans="1:11" ht="18" customHeight="1" x14ac:dyDescent="0.55000000000000004">
      <c r="A9" s="2" t="s">
        <v>71</v>
      </c>
      <c r="C9" s="1" t="s">
        <v>72</v>
      </c>
      <c r="E9" s="10">
        <v>8197</v>
      </c>
      <c r="G9" s="1" t="s">
        <v>113</v>
      </c>
      <c r="I9" s="10">
        <v>757009467</v>
      </c>
    </row>
    <row r="10" spans="1:11" ht="18" customHeight="1" x14ac:dyDescent="0.55000000000000004">
      <c r="A10" s="2" t="s">
        <v>74</v>
      </c>
      <c r="C10" s="1" t="s">
        <v>75</v>
      </c>
      <c r="E10" s="10">
        <v>3005270</v>
      </c>
      <c r="G10" s="1" t="s">
        <v>113</v>
      </c>
      <c r="I10" s="10">
        <v>54262544</v>
      </c>
    </row>
    <row r="11" spans="1:11" ht="18" customHeight="1" x14ac:dyDescent="0.55000000000000004">
      <c r="A11" s="2" t="s">
        <v>74</v>
      </c>
      <c r="C11" s="1" t="s">
        <v>77</v>
      </c>
      <c r="E11" s="10">
        <v>866803275</v>
      </c>
      <c r="G11" s="1" t="s">
        <v>113</v>
      </c>
      <c r="I11" s="10">
        <v>13296366430</v>
      </c>
    </row>
    <row r="12" spans="1:11" ht="18" customHeight="1" x14ac:dyDescent="0.55000000000000004">
      <c r="A12" s="2" t="s">
        <v>79</v>
      </c>
      <c r="C12" s="1" t="s">
        <v>158</v>
      </c>
      <c r="E12" s="10">
        <v>0</v>
      </c>
      <c r="G12" s="1" t="s">
        <v>113</v>
      </c>
      <c r="I12" s="10">
        <v>10587849385</v>
      </c>
    </row>
    <row r="13" spans="1:11" ht="18" customHeight="1" x14ac:dyDescent="0.55000000000000004">
      <c r="A13" s="2" t="s">
        <v>79</v>
      </c>
      <c r="C13" s="1" t="s">
        <v>80</v>
      </c>
      <c r="E13" s="10">
        <v>8493</v>
      </c>
      <c r="G13" s="1" t="s">
        <v>113</v>
      </c>
      <c r="I13" s="10">
        <v>60845</v>
      </c>
    </row>
    <row r="14" spans="1:11" ht="18" customHeight="1" x14ac:dyDescent="0.55000000000000004">
      <c r="A14" s="2" t="s">
        <v>79</v>
      </c>
      <c r="C14" s="1" t="s">
        <v>159</v>
      </c>
      <c r="E14" s="10">
        <v>0</v>
      </c>
      <c r="G14" s="1" t="s">
        <v>113</v>
      </c>
      <c r="I14" s="10">
        <v>15130378282</v>
      </c>
    </row>
    <row r="15" spans="1:11" ht="18" customHeight="1" x14ac:dyDescent="0.55000000000000004">
      <c r="A15" s="2" t="s">
        <v>79</v>
      </c>
      <c r="C15" s="1" t="s">
        <v>160</v>
      </c>
      <c r="E15" s="10">
        <v>0</v>
      </c>
      <c r="G15" s="1" t="s">
        <v>113</v>
      </c>
      <c r="I15" s="10">
        <v>6255348420</v>
      </c>
    </row>
    <row r="16" spans="1:11" ht="18" customHeight="1" x14ac:dyDescent="0.55000000000000004">
      <c r="A16" s="2" t="s">
        <v>82</v>
      </c>
      <c r="C16" s="1" t="s">
        <v>83</v>
      </c>
      <c r="E16" s="10">
        <v>6672131130</v>
      </c>
      <c r="G16" s="1" t="s">
        <v>113</v>
      </c>
      <c r="I16" s="10">
        <v>87531954133</v>
      </c>
    </row>
    <row r="17" spans="1:11" ht="18" customHeight="1" x14ac:dyDescent="0.55000000000000004">
      <c r="A17" s="2" t="s">
        <v>85</v>
      </c>
      <c r="C17" s="1" t="s">
        <v>86</v>
      </c>
      <c r="E17" s="10">
        <v>7213114740</v>
      </c>
      <c r="G17" s="1" t="s">
        <v>113</v>
      </c>
      <c r="I17" s="10">
        <v>73632290250</v>
      </c>
    </row>
    <row r="18" spans="1:11" ht="18" customHeight="1" x14ac:dyDescent="0.55000000000000004">
      <c r="A18" s="2" t="s">
        <v>85</v>
      </c>
      <c r="C18" s="1" t="s">
        <v>87</v>
      </c>
      <c r="E18" s="10">
        <v>8493</v>
      </c>
      <c r="G18" s="1" t="s">
        <v>113</v>
      </c>
      <c r="I18" s="10">
        <v>1800595515</v>
      </c>
    </row>
    <row r="19" spans="1:11" ht="18" customHeight="1" x14ac:dyDescent="0.55000000000000004">
      <c r="A19" s="2" t="s">
        <v>82</v>
      </c>
      <c r="C19" s="1" t="s">
        <v>88</v>
      </c>
      <c r="E19" s="10">
        <v>8493</v>
      </c>
      <c r="G19" s="1" t="s">
        <v>113</v>
      </c>
      <c r="I19" s="10">
        <v>9050375561</v>
      </c>
    </row>
    <row r="20" spans="1:11" ht="18" customHeight="1" x14ac:dyDescent="0.55000000000000004">
      <c r="A20" s="2" t="s">
        <v>121</v>
      </c>
      <c r="C20" s="1" t="s">
        <v>161</v>
      </c>
      <c r="E20" s="10">
        <v>0</v>
      </c>
      <c r="G20" s="1" t="s">
        <v>113</v>
      </c>
      <c r="I20" s="10">
        <v>414246560</v>
      </c>
    </row>
    <row r="21" spans="1:11" ht="18" customHeight="1" x14ac:dyDescent="0.55000000000000004">
      <c r="A21" s="2" t="s">
        <v>91</v>
      </c>
      <c r="C21" s="1" t="s">
        <v>92</v>
      </c>
      <c r="E21" s="10">
        <v>2950819650</v>
      </c>
      <c r="G21" s="1" t="s">
        <v>113</v>
      </c>
      <c r="I21" s="10">
        <v>26283404329</v>
      </c>
    </row>
    <row r="22" spans="1:11" ht="18" customHeight="1" x14ac:dyDescent="0.55000000000000004">
      <c r="A22" s="2" t="s">
        <v>71</v>
      </c>
      <c r="C22" s="1" t="s">
        <v>94</v>
      </c>
      <c r="E22" s="10">
        <v>434426220</v>
      </c>
      <c r="G22" s="1" t="s">
        <v>113</v>
      </c>
      <c r="I22" s="10">
        <v>7796346888</v>
      </c>
    </row>
    <row r="23" spans="1:11" ht="18" customHeight="1" x14ac:dyDescent="0.55000000000000004">
      <c r="A23" s="2" t="s">
        <v>122</v>
      </c>
      <c r="C23" s="1" t="s">
        <v>162</v>
      </c>
      <c r="E23" s="10">
        <v>5436</v>
      </c>
      <c r="G23" s="1" t="s">
        <v>113</v>
      </c>
      <c r="I23" s="10">
        <v>1205484893</v>
      </c>
    </row>
    <row r="24" spans="1:11" ht="18" customHeight="1" x14ac:dyDescent="0.55000000000000004">
      <c r="A24" s="2" t="s">
        <v>79</v>
      </c>
      <c r="C24" s="1" t="s">
        <v>99</v>
      </c>
      <c r="E24" s="10">
        <v>7262295060</v>
      </c>
      <c r="G24" s="1" t="s">
        <v>113</v>
      </c>
      <c r="I24" s="10">
        <v>45129029092</v>
      </c>
    </row>
    <row r="25" spans="1:11" ht="18" customHeight="1" x14ac:dyDescent="0.55000000000000004">
      <c r="A25" s="2" t="s">
        <v>79</v>
      </c>
      <c r="C25" s="1" t="s">
        <v>101</v>
      </c>
      <c r="E25" s="10">
        <v>4918032780</v>
      </c>
      <c r="G25" s="1" t="s">
        <v>113</v>
      </c>
      <c r="I25" s="10">
        <v>31405254878</v>
      </c>
    </row>
    <row r="26" spans="1:11" ht="18" customHeight="1" x14ac:dyDescent="0.55000000000000004">
      <c r="A26" s="2" t="s">
        <v>102</v>
      </c>
      <c r="C26" s="1" t="s">
        <v>103</v>
      </c>
      <c r="E26" s="10">
        <v>442622940</v>
      </c>
      <c r="G26" s="1" t="s">
        <v>113</v>
      </c>
      <c r="I26" s="10">
        <v>7440938680</v>
      </c>
    </row>
    <row r="27" spans="1:11" ht="18" customHeight="1" x14ac:dyDescent="0.55000000000000004">
      <c r="A27" s="2" t="s">
        <v>122</v>
      </c>
      <c r="C27" s="1" t="s">
        <v>214</v>
      </c>
      <c r="E27" s="10">
        <v>6115068493</v>
      </c>
      <c r="G27" s="1" t="s">
        <v>113</v>
      </c>
      <c r="I27" s="10">
        <v>11819986512</v>
      </c>
    </row>
    <row r="28" spans="1:11" ht="18" customHeight="1" x14ac:dyDescent="0.55000000000000004">
      <c r="A28" s="2" t="s">
        <v>221</v>
      </c>
      <c r="C28" s="1" t="s">
        <v>224</v>
      </c>
      <c r="E28" s="10">
        <v>1573770488</v>
      </c>
      <c r="G28" s="1" t="s">
        <v>113</v>
      </c>
      <c r="I28" s="10">
        <v>1573770488</v>
      </c>
    </row>
    <row r="29" spans="1:11" ht="18" customHeight="1" x14ac:dyDescent="0.55000000000000004">
      <c r="A29" s="5" t="s">
        <v>122</v>
      </c>
      <c r="C29" s="7" t="s">
        <v>225</v>
      </c>
      <c r="E29" s="11">
        <v>1377049177</v>
      </c>
      <c r="G29" s="7" t="s">
        <v>113</v>
      </c>
      <c r="I29" s="11">
        <v>1377049177</v>
      </c>
      <c r="K29" s="7"/>
    </row>
    <row r="30" spans="1:11" ht="18" customHeight="1" x14ac:dyDescent="0.55000000000000004">
      <c r="A30" s="2" t="s">
        <v>151</v>
      </c>
      <c r="E30" s="24">
        <f>SUM(E6:E29)</f>
        <v>36431923582</v>
      </c>
      <c r="I30" s="24">
        <f>SUM(I6:I29)</f>
        <v>352544252052</v>
      </c>
    </row>
    <row r="31" spans="1:11" ht="18" customHeight="1" x14ac:dyDescent="0.45">
      <c r="E31" s="3"/>
      <c r="I31" s="3"/>
    </row>
  </sheetData>
  <sheetProtection algorithmName="SHA-512" hashValue="f4glUyhLSm8xOWcalOxsHeQh3nWqxCahBqOsfJ51HFuyH6t5NTgFGZkhK0SfDcvEt9xryjSgnfksrGBDtYlbfw==" saltValue="RspC4JQaJzDyLH534kBTxg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view="pageBreakPreview" zoomScale="130" zoomScaleNormal="100" zoomScaleSheetLayoutView="130" workbookViewId="0">
      <selection sqref="A1:E1"/>
    </sheetView>
  </sheetViews>
  <sheetFormatPr defaultColWidth="9.140625" defaultRowHeight="18.75" x14ac:dyDescent="0.45"/>
  <cols>
    <col min="1" max="1" width="35.7109375" style="1" bestFit="1" customWidth="1"/>
    <col min="2" max="2" width="1" style="1" customWidth="1"/>
    <col min="3" max="3" width="19.42578125" style="1" customWidth="1"/>
    <col min="4" max="4" width="1" style="1" customWidth="1"/>
    <col min="5" max="5" width="19.5703125" style="1" customWidth="1"/>
    <col min="6" max="6" width="1" style="1" customWidth="1"/>
    <col min="7" max="7" width="9.140625" style="1" customWidth="1"/>
    <col min="8" max="16384" width="9.140625" style="1"/>
  </cols>
  <sheetData>
    <row r="1" spans="1:5" ht="21" x14ac:dyDescent="0.45">
      <c r="A1" s="98" t="s">
        <v>0</v>
      </c>
      <c r="B1" s="98"/>
      <c r="C1" s="98"/>
      <c r="D1" s="98"/>
      <c r="E1" s="98"/>
    </row>
    <row r="2" spans="1:5" ht="21" x14ac:dyDescent="0.45">
      <c r="A2" s="98" t="s">
        <v>104</v>
      </c>
      <c r="B2" s="98"/>
      <c r="C2" s="98"/>
      <c r="D2" s="98"/>
      <c r="E2" s="98"/>
    </row>
    <row r="3" spans="1:5" ht="21" x14ac:dyDescent="0.45">
      <c r="A3" s="98" t="str">
        <f>سهام!A3</f>
        <v>برای ماه منتهی به 1399/07/30</v>
      </c>
      <c r="B3" s="98"/>
      <c r="C3" s="98"/>
      <c r="D3" s="98"/>
      <c r="E3" s="98"/>
    </row>
    <row r="5" spans="1:5" ht="21" x14ac:dyDescent="0.45">
      <c r="A5" s="101" t="s">
        <v>163</v>
      </c>
      <c r="C5" s="102" t="s">
        <v>106</v>
      </c>
      <c r="E5" s="102" t="str">
        <f>سهام!Q5</f>
        <v>1399/07/30</v>
      </c>
    </row>
    <row r="6" spans="1:5" ht="21" x14ac:dyDescent="0.45">
      <c r="A6" s="102" t="s">
        <v>163</v>
      </c>
      <c r="C6" s="102" t="s">
        <v>61</v>
      </c>
      <c r="E6" s="102" t="s">
        <v>61</v>
      </c>
    </row>
    <row r="7" spans="1:5" ht="21" x14ac:dyDescent="0.55000000000000004">
      <c r="A7" s="2" t="s">
        <v>163</v>
      </c>
      <c r="C7" s="10">
        <v>0</v>
      </c>
      <c r="D7" s="10"/>
      <c r="E7" s="10">
        <v>0</v>
      </c>
    </row>
    <row r="8" spans="1:5" ht="21" x14ac:dyDescent="0.55000000000000004">
      <c r="A8" s="2" t="s">
        <v>164</v>
      </c>
      <c r="C8" s="10">
        <v>0</v>
      </c>
      <c r="D8" s="10"/>
      <c r="E8" s="10">
        <v>190941059</v>
      </c>
    </row>
    <row r="9" spans="1:5" ht="21" x14ac:dyDescent="0.55000000000000004">
      <c r="A9" s="5" t="s">
        <v>165</v>
      </c>
      <c r="C9" s="11">
        <v>9408456</v>
      </c>
      <c r="D9" s="10"/>
      <c r="E9" s="11">
        <v>244562614</v>
      </c>
    </row>
    <row r="10" spans="1:5" s="2" customFormat="1" ht="21" x14ac:dyDescent="0.55000000000000004">
      <c r="A10" s="2" t="s">
        <v>151</v>
      </c>
      <c r="C10" s="24">
        <v>63278526</v>
      </c>
      <c r="D10" s="24"/>
      <c r="E10" s="24">
        <f>SUM(E7:E9)</f>
        <v>435503673</v>
      </c>
    </row>
  </sheetData>
  <sheetProtection algorithmName="SHA-512" hashValue="5Q/hKtxoeOTvzD7ihPkObuoZ3iMMy0sKnwq4YWBqBUjSYqs7/3iWwj3vSVinMnRU7S5hnY6yNTdbtBIgcc93ag==" saltValue="wS7hWp8whdkEsDNHfR31RA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rightToLeft="1" tabSelected="1" view="pageBreakPreview" zoomScaleNormal="100" zoomScaleSheetLayoutView="100" workbookViewId="0">
      <selection activeCell="C6" sqref="C6"/>
    </sheetView>
  </sheetViews>
  <sheetFormatPr defaultColWidth="9.140625" defaultRowHeight="18.75" x14ac:dyDescent="0.45"/>
  <cols>
    <col min="1" max="1" width="29.42578125" style="1" customWidth="1"/>
    <col min="2" max="2" width="1" style="1" customWidth="1"/>
    <col min="3" max="3" width="19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7" ht="21" x14ac:dyDescent="0.45">
      <c r="A1" s="98" t="s">
        <v>0</v>
      </c>
      <c r="B1" s="98"/>
      <c r="C1" s="98"/>
      <c r="D1" s="98"/>
      <c r="E1" s="98"/>
      <c r="F1" s="98"/>
      <c r="G1" s="98"/>
    </row>
    <row r="2" spans="1:7" ht="21" x14ac:dyDescent="0.45">
      <c r="A2" s="98" t="s">
        <v>104</v>
      </c>
      <c r="B2" s="98"/>
      <c r="C2" s="98"/>
      <c r="D2" s="98"/>
      <c r="E2" s="98"/>
      <c r="F2" s="98"/>
      <c r="G2" s="98"/>
    </row>
    <row r="3" spans="1:7" ht="2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</row>
    <row r="5" spans="1:7" ht="21" x14ac:dyDescent="0.45">
      <c r="A5" s="102" t="s">
        <v>108</v>
      </c>
      <c r="C5" s="102" t="s">
        <v>61</v>
      </c>
      <c r="E5" s="102" t="s">
        <v>149</v>
      </c>
      <c r="G5" s="102" t="s">
        <v>12</v>
      </c>
    </row>
    <row r="6" spans="1:7" ht="21" x14ac:dyDescent="0.55000000000000004">
      <c r="A6" s="2" t="s">
        <v>166</v>
      </c>
      <c r="C6" s="10">
        <f>'سرمایه‌گذاری در سهام'!I60</f>
        <v>-4533106053</v>
      </c>
      <c r="E6" s="33">
        <v>-4.5600000000000002E-2</v>
      </c>
      <c r="F6" s="33"/>
      <c r="G6" s="33">
        <v>-7.4556268096049498E-4</v>
      </c>
    </row>
    <row r="7" spans="1:7" ht="21" x14ac:dyDescent="0.55000000000000004">
      <c r="A7" s="2" t="s">
        <v>167</v>
      </c>
      <c r="C7" s="10">
        <f>'سرمایه‌گذاری در اوراق بهادار'!I17</f>
        <v>67425350796</v>
      </c>
      <c r="E7" s="33">
        <v>0.67820000000000003</v>
      </c>
      <c r="F7" s="33"/>
      <c r="G7" s="33">
        <v>1.1089488027949212E-2</v>
      </c>
    </row>
    <row r="8" spans="1:7" ht="21" x14ac:dyDescent="0.55000000000000004">
      <c r="A8" s="5" t="s">
        <v>168</v>
      </c>
      <c r="C8" s="11">
        <f>'درآمد سپرده بانکی'!E30</f>
        <v>36431923582</v>
      </c>
      <c r="E8" s="34">
        <v>0.3664</v>
      </c>
      <c r="F8" s="33"/>
      <c r="G8" s="34">
        <v>5.9919803994808061E-3</v>
      </c>
    </row>
    <row r="9" spans="1:7" ht="21" x14ac:dyDescent="0.55000000000000004">
      <c r="A9" s="2" t="s">
        <v>151</v>
      </c>
      <c r="C9" s="24">
        <f>SUM(C6:C8)</f>
        <v>99324168325</v>
      </c>
      <c r="D9" s="2"/>
      <c r="E9" s="35">
        <f>SUM(E6:E8)</f>
        <v>0.99900000000000011</v>
      </c>
      <c r="F9" s="35"/>
      <c r="G9" s="35">
        <f>SUM(G6:G8)</f>
        <v>1.6335905746469523E-2</v>
      </c>
    </row>
  </sheetData>
  <sheetProtection algorithmName="SHA-512" hashValue="DSwrvbLL3Loo8Tt8pnT1TIIEKE+Ch474A1vvwz5xzeDsjJ6A5vnttJ4kDR7yA5ORDAvNjjsLAqzU+XPQG0a0Ng==" saltValue="TICb3LGwvl3hQfpf+x4ajg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rightToLeft="1" view="pageBreakPreview" topLeftCell="F1" zoomScaleNormal="85" zoomScaleSheetLayoutView="100" zoomScalePageLayoutView="85" workbookViewId="0">
      <selection activeCell="Y4" sqref="Y4"/>
    </sheetView>
  </sheetViews>
  <sheetFormatPr defaultColWidth="9.140625" defaultRowHeight="18.75" x14ac:dyDescent="0.25"/>
  <cols>
    <col min="1" max="1" width="27.85546875" style="64" bestFit="1" customWidth="1"/>
    <col min="2" max="2" width="1" style="64" customWidth="1"/>
    <col min="3" max="3" width="11.5703125" style="64" bestFit="1" customWidth="1"/>
    <col min="4" max="4" width="1" style="64" customWidth="1"/>
    <col min="5" max="5" width="18" style="64" bestFit="1" customWidth="1"/>
    <col min="6" max="6" width="1" style="64" customWidth="1"/>
    <col min="7" max="7" width="18.42578125" style="64" bestFit="1" customWidth="1"/>
    <col min="8" max="8" width="1" style="64" customWidth="1"/>
    <col min="9" max="9" width="10.85546875" style="64" bestFit="1" customWidth="1"/>
    <col min="10" max="10" width="1" style="64" customWidth="1"/>
    <col min="11" max="11" width="20.7109375" style="64" bestFit="1" customWidth="1"/>
    <col min="12" max="12" width="1" style="64" customWidth="1"/>
    <col min="13" max="13" width="12.5703125" style="64" bestFit="1" customWidth="1"/>
    <col min="14" max="14" width="1" style="64" customWidth="1"/>
    <col min="15" max="15" width="20" style="64" bestFit="1" customWidth="1"/>
    <col min="16" max="16" width="1" style="64" customWidth="1"/>
    <col min="17" max="17" width="11.5703125" style="64" bestFit="1" customWidth="1"/>
    <col min="18" max="18" width="1" style="64" customWidth="1"/>
    <col min="19" max="19" width="9" style="64" bestFit="1" customWidth="1"/>
    <col min="20" max="20" width="1" style="64" customWidth="1"/>
    <col min="21" max="21" width="20.7109375" style="64" bestFit="1" customWidth="1"/>
    <col min="22" max="22" width="1" style="64" customWidth="1"/>
    <col min="23" max="23" width="21.42578125" style="64" bestFit="1" customWidth="1"/>
    <col min="24" max="24" width="1" style="64" customWidth="1"/>
    <col min="25" max="25" width="16" style="64" customWidth="1"/>
    <col min="26" max="26" width="9.140625" style="64"/>
    <col min="27" max="27" width="18.85546875" style="64" bestFit="1" customWidth="1"/>
    <col min="28" max="16384" width="9.140625" style="64"/>
  </cols>
  <sheetData>
    <row r="1" spans="1:27" ht="2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7" ht="2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7" ht="21" x14ac:dyDescent="0.25">
      <c r="A3" s="93" t="s">
        <v>228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5" spans="1:27" ht="21" x14ac:dyDescent="0.25">
      <c r="A5" s="97" t="s">
        <v>2</v>
      </c>
      <c r="C5" s="96" t="s">
        <v>170</v>
      </c>
      <c r="D5" s="96" t="s">
        <v>3</v>
      </c>
      <c r="E5" s="96" t="s">
        <v>3</v>
      </c>
      <c r="F5" s="96" t="s">
        <v>3</v>
      </c>
      <c r="G5" s="96" t="s">
        <v>3</v>
      </c>
      <c r="I5" s="96" t="s">
        <v>4</v>
      </c>
      <c r="J5" s="96" t="s">
        <v>4</v>
      </c>
      <c r="K5" s="96" t="s">
        <v>4</v>
      </c>
      <c r="L5" s="96" t="s">
        <v>4</v>
      </c>
      <c r="M5" s="96" t="s">
        <v>4</v>
      </c>
      <c r="N5" s="96" t="s">
        <v>4</v>
      </c>
      <c r="O5" s="96" t="s">
        <v>4</v>
      </c>
      <c r="Q5" s="96" t="s">
        <v>227</v>
      </c>
      <c r="R5" s="96" t="s">
        <v>5</v>
      </c>
      <c r="S5" s="96" t="s">
        <v>5</v>
      </c>
      <c r="T5" s="96" t="s">
        <v>5</v>
      </c>
      <c r="U5" s="96" t="s">
        <v>5</v>
      </c>
      <c r="V5" s="96" t="s">
        <v>5</v>
      </c>
      <c r="W5" s="96" t="s">
        <v>5</v>
      </c>
      <c r="X5" s="96" t="s">
        <v>5</v>
      </c>
      <c r="Y5" s="96" t="s">
        <v>5</v>
      </c>
      <c r="AA5" s="65"/>
    </row>
    <row r="6" spans="1:27" ht="21" x14ac:dyDescent="0.25">
      <c r="A6" s="97" t="s">
        <v>2</v>
      </c>
      <c r="C6" s="97" t="s">
        <v>6</v>
      </c>
      <c r="E6" s="97" t="s">
        <v>7</v>
      </c>
      <c r="G6" s="97" t="s">
        <v>8</v>
      </c>
      <c r="I6" s="96" t="s">
        <v>9</v>
      </c>
      <c r="J6" s="96" t="s">
        <v>9</v>
      </c>
      <c r="K6" s="96" t="s">
        <v>9</v>
      </c>
      <c r="M6" s="96" t="s">
        <v>10</v>
      </c>
      <c r="N6" s="96" t="s">
        <v>10</v>
      </c>
      <c r="O6" s="96" t="s">
        <v>10</v>
      </c>
      <c r="Q6" s="97" t="s">
        <v>6</v>
      </c>
      <c r="S6" s="94" t="s">
        <v>11</v>
      </c>
      <c r="U6" s="97" t="s">
        <v>7</v>
      </c>
      <c r="W6" s="97" t="s">
        <v>8</v>
      </c>
      <c r="Y6" s="94" t="s">
        <v>12</v>
      </c>
    </row>
    <row r="7" spans="1:27" ht="39.75" customHeight="1" x14ac:dyDescent="0.25">
      <c r="A7" s="96" t="s">
        <v>2</v>
      </c>
      <c r="C7" s="96" t="s">
        <v>6</v>
      </c>
      <c r="E7" s="96" t="s">
        <v>7</v>
      </c>
      <c r="G7" s="96" t="s">
        <v>8</v>
      </c>
      <c r="I7" s="96" t="s">
        <v>6</v>
      </c>
      <c r="K7" s="96" t="s">
        <v>7</v>
      </c>
      <c r="M7" s="96" t="s">
        <v>6</v>
      </c>
      <c r="O7" s="96" t="s">
        <v>13</v>
      </c>
      <c r="Q7" s="96" t="s">
        <v>6</v>
      </c>
      <c r="S7" s="95" t="s">
        <v>11</v>
      </c>
      <c r="U7" s="96" t="s">
        <v>7</v>
      </c>
      <c r="W7" s="96" t="s">
        <v>8</v>
      </c>
      <c r="Y7" s="95" t="s">
        <v>12</v>
      </c>
    </row>
    <row r="8" spans="1:27" ht="21" x14ac:dyDescent="0.25">
      <c r="A8" s="66" t="s">
        <v>173</v>
      </c>
      <c r="C8" s="67">
        <v>355000</v>
      </c>
      <c r="D8" s="67"/>
      <c r="E8" s="67">
        <v>1237547277</v>
      </c>
      <c r="F8" s="67"/>
      <c r="G8" s="67">
        <v>1072778760</v>
      </c>
      <c r="H8" s="67"/>
      <c r="I8" s="67">
        <v>0</v>
      </c>
      <c r="J8" s="67"/>
      <c r="K8" s="67">
        <v>0</v>
      </c>
      <c r="L8" s="67"/>
      <c r="M8" s="67">
        <v>0</v>
      </c>
      <c r="N8" s="67"/>
      <c r="O8" s="67">
        <v>0</v>
      </c>
      <c r="P8" s="67"/>
      <c r="Q8" s="67">
        <v>355000</v>
      </c>
      <c r="R8" s="67"/>
      <c r="S8" s="67">
        <v>3260</v>
      </c>
      <c r="T8" s="67"/>
      <c r="U8" s="67">
        <v>1237547277</v>
      </c>
      <c r="V8" s="67"/>
      <c r="W8" s="67">
        <v>1150414065</v>
      </c>
      <c r="Y8" s="68">
        <v>2.0000000000000001E-4</v>
      </c>
    </row>
    <row r="9" spans="1:27" ht="21" x14ac:dyDescent="0.25">
      <c r="A9" s="66" t="s">
        <v>203</v>
      </c>
      <c r="C9" s="67">
        <v>100000</v>
      </c>
      <c r="D9" s="67"/>
      <c r="E9" s="67">
        <v>3037253231</v>
      </c>
      <c r="F9" s="67"/>
      <c r="G9" s="67">
        <v>2752524450</v>
      </c>
      <c r="H9" s="67"/>
      <c r="I9" s="67">
        <v>0</v>
      </c>
      <c r="J9" s="67"/>
      <c r="K9" s="67">
        <v>0</v>
      </c>
      <c r="L9" s="67"/>
      <c r="M9" s="67">
        <v>0</v>
      </c>
      <c r="N9" s="67"/>
      <c r="O9" s="67">
        <v>0</v>
      </c>
      <c r="P9" s="67"/>
      <c r="Q9" s="67">
        <v>100000</v>
      </c>
      <c r="R9" s="67"/>
      <c r="S9" s="67">
        <v>24740</v>
      </c>
      <c r="T9" s="67"/>
      <c r="U9" s="67">
        <v>3037253231</v>
      </c>
      <c r="V9" s="67"/>
      <c r="W9" s="67">
        <v>2459279700</v>
      </c>
      <c r="Y9" s="68">
        <v>4.0000000000000002E-4</v>
      </c>
    </row>
    <row r="10" spans="1:27" ht="21" x14ac:dyDescent="0.25">
      <c r="A10" s="66" t="s">
        <v>14</v>
      </c>
      <c r="C10" s="67">
        <v>6500000</v>
      </c>
      <c r="D10" s="67"/>
      <c r="E10" s="67">
        <v>14026497054</v>
      </c>
      <c r="F10" s="67"/>
      <c r="G10" s="67">
        <v>66551647500</v>
      </c>
      <c r="H10" s="67"/>
      <c r="I10" s="67">
        <v>0</v>
      </c>
      <c r="J10" s="67"/>
      <c r="K10" s="67">
        <v>0</v>
      </c>
      <c r="L10" s="67"/>
      <c r="M10" s="67">
        <v>0</v>
      </c>
      <c r="N10" s="67"/>
      <c r="O10" s="67">
        <v>0</v>
      </c>
      <c r="P10" s="67"/>
      <c r="Q10" s="67">
        <v>6500000</v>
      </c>
      <c r="R10" s="67"/>
      <c r="S10" s="67">
        <v>10100</v>
      </c>
      <c r="T10" s="67"/>
      <c r="U10" s="67">
        <v>14026497054</v>
      </c>
      <c r="V10" s="67"/>
      <c r="W10" s="67">
        <v>65259382500</v>
      </c>
      <c r="Y10" s="68">
        <v>1.0699999999999999E-2</v>
      </c>
    </row>
    <row r="11" spans="1:27" ht="21" x14ac:dyDescent="0.25">
      <c r="A11" s="66" t="s">
        <v>194</v>
      </c>
      <c r="C11" s="67">
        <v>820000</v>
      </c>
      <c r="D11" s="67"/>
      <c r="E11" s="67">
        <v>2796014898</v>
      </c>
      <c r="F11" s="67"/>
      <c r="G11" s="67">
        <v>2632840830</v>
      </c>
      <c r="H11" s="67"/>
      <c r="I11" s="67">
        <v>10000</v>
      </c>
      <c r="J11" s="67"/>
      <c r="K11" s="67">
        <v>30878623</v>
      </c>
      <c r="L11" s="67"/>
      <c r="M11" s="67">
        <v>0</v>
      </c>
      <c r="N11" s="67"/>
      <c r="O11" s="67">
        <v>0</v>
      </c>
      <c r="P11" s="67"/>
      <c r="Q11" s="67">
        <v>830000</v>
      </c>
      <c r="R11" s="67"/>
      <c r="S11" s="67">
        <v>3060</v>
      </c>
      <c r="T11" s="67"/>
      <c r="U11" s="67">
        <v>2826893521</v>
      </c>
      <c r="V11" s="67"/>
      <c r="W11" s="67">
        <v>2524688190</v>
      </c>
      <c r="Y11" s="68">
        <v>4.0000000000000002E-4</v>
      </c>
    </row>
    <row r="12" spans="1:27" ht="21" x14ac:dyDescent="0.25">
      <c r="A12" s="66" t="s">
        <v>15</v>
      </c>
      <c r="C12" s="67">
        <v>350000</v>
      </c>
      <c r="D12" s="67"/>
      <c r="E12" s="67">
        <v>1456137769</v>
      </c>
      <c r="F12" s="67"/>
      <c r="G12" s="67">
        <v>1440378450</v>
      </c>
      <c r="H12" s="67"/>
      <c r="I12" s="67">
        <v>0</v>
      </c>
      <c r="J12" s="67"/>
      <c r="K12" s="67">
        <v>0</v>
      </c>
      <c r="L12" s="67"/>
      <c r="M12" s="67">
        <v>0</v>
      </c>
      <c r="N12" s="67"/>
      <c r="O12" s="67">
        <v>0</v>
      </c>
      <c r="P12" s="67"/>
      <c r="Q12" s="67">
        <v>350000</v>
      </c>
      <c r="R12" s="67"/>
      <c r="S12" s="67">
        <v>3850</v>
      </c>
      <c r="T12" s="67"/>
      <c r="U12" s="67">
        <v>1456137769</v>
      </c>
      <c r="V12" s="67"/>
      <c r="W12" s="67">
        <v>1339482375</v>
      </c>
      <c r="Y12" s="68">
        <v>2.0000000000000001E-4</v>
      </c>
    </row>
    <row r="13" spans="1:27" ht="21" x14ac:dyDescent="0.25">
      <c r="A13" s="66" t="s">
        <v>183</v>
      </c>
      <c r="C13" s="67">
        <v>237500</v>
      </c>
      <c r="D13" s="67"/>
      <c r="E13" s="67">
        <v>1413285138</v>
      </c>
      <c r="F13" s="67"/>
      <c r="G13" s="67">
        <v>1296116943.75</v>
      </c>
      <c r="H13" s="67"/>
      <c r="I13" s="67">
        <v>5000</v>
      </c>
      <c r="J13" s="67"/>
      <c r="K13" s="67">
        <v>26224312</v>
      </c>
      <c r="L13" s="67"/>
      <c r="M13" s="67">
        <v>0</v>
      </c>
      <c r="N13" s="67"/>
      <c r="O13" s="67">
        <v>0</v>
      </c>
      <c r="P13" s="67"/>
      <c r="Q13" s="67">
        <v>242500</v>
      </c>
      <c r="R13" s="67"/>
      <c r="S13" s="67">
        <v>5240</v>
      </c>
      <c r="T13" s="67"/>
      <c r="U13" s="67">
        <v>1439509450</v>
      </c>
      <c r="V13" s="67"/>
      <c r="W13" s="67">
        <v>1263139335</v>
      </c>
      <c r="Y13" s="68">
        <v>2.0000000000000001E-4</v>
      </c>
    </row>
    <row r="14" spans="1:27" ht="21" x14ac:dyDescent="0.25">
      <c r="A14" s="66" t="s">
        <v>16</v>
      </c>
      <c r="C14" s="67">
        <v>11092499</v>
      </c>
      <c r="D14" s="67"/>
      <c r="E14" s="67">
        <v>22927018293</v>
      </c>
      <c r="F14" s="67"/>
      <c r="G14" s="67">
        <v>45539439345.823502</v>
      </c>
      <c r="H14" s="67"/>
      <c r="I14" s="67">
        <v>0</v>
      </c>
      <c r="J14" s="67"/>
      <c r="K14" s="67">
        <v>0</v>
      </c>
      <c r="L14" s="67"/>
      <c r="M14" s="67">
        <v>0</v>
      </c>
      <c r="N14" s="67"/>
      <c r="O14" s="67">
        <v>0</v>
      </c>
      <c r="P14" s="67"/>
      <c r="Q14" s="67">
        <v>11092499</v>
      </c>
      <c r="R14" s="67"/>
      <c r="S14" s="67">
        <v>4120</v>
      </c>
      <c r="T14" s="67"/>
      <c r="U14" s="67">
        <v>22927018293</v>
      </c>
      <c r="V14" s="67"/>
      <c r="W14" s="67">
        <v>45429174359.514</v>
      </c>
      <c r="Y14" s="68">
        <v>7.4999999999999997E-3</v>
      </c>
    </row>
    <row r="15" spans="1:27" ht="21" x14ac:dyDescent="0.25">
      <c r="A15" s="66" t="s">
        <v>191</v>
      </c>
      <c r="C15" s="67">
        <v>390500</v>
      </c>
      <c r="D15" s="67"/>
      <c r="E15" s="67">
        <v>2129882534</v>
      </c>
      <c r="F15" s="67"/>
      <c r="G15" s="67">
        <v>1770084954</v>
      </c>
      <c r="H15" s="67"/>
      <c r="I15" s="67">
        <v>0</v>
      </c>
      <c r="J15" s="67"/>
      <c r="K15" s="67">
        <v>0</v>
      </c>
      <c r="L15" s="67"/>
      <c r="M15" s="67">
        <v>0</v>
      </c>
      <c r="N15" s="67"/>
      <c r="O15" s="67">
        <v>0</v>
      </c>
      <c r="P15" s="67"/>
      <c r="Q15" s="67">
        <v>390500</v>
      </c>
      <c r="R15" s="67"/>
      <c r="S15" s="67">
        <v>3690</v>
      </c>
      <c r="T15" s="67"/>
      <c r="U15" s="67">
        <v>2129882534</v>
      </c>
      <c r="V15" s="67"/>
      <c r="W15" s="67">
        <v>1432371377.25</v>
      </c>
      <c r="Y15" s="68">
        <v>2.0000000000000001E-4</v>
      </c>
    </row>
    <row r="16" spans="1:27" ht="21" x14ac:dyDescent="0.25">
      <c r="A16" s="66" t="s">
        <v>192</v>
      </c>
      <c r="C16" s="67">
        <v>229000</v>
      </c>
      <c r="D16" s="67"/>
      <c r="E16" s="67">
        <v>2546062205</v>
      </c>
      <c r="F16" s="67"/>
      <c r="G16" s="67">
        <v>2137515655.5</v>
      </c>
      <c r="H16" s="67"/>
      <c r="I16" s="67">
        <v>0</v>
      </c>
      <c r="J16" s="67"/>
      <c r="K16" s="67">
        <v>0</v>
      </c>
      <c r="L16" s="67"/>
      <c r="M16" s="67">
        <v>0</v>
      </c>
      <c r="N16" s="67"/>
      <c r="O16" s="67">
        <v>0</v>
      </c>
      <c r="P16" s="67"/>
      <c r="Q16" s="67">
        <v>229000</v>
      </c>
      <c r="R16" s="67"/>
      <c r="S16" s="67">
        <v>8200</v>
      </c>
      <c r="T16" s="67"/>
      <c r="U16" s="67">
        <v>2546062205</v>
      </c>
      <c r="V16" s="67"/>
      <c r="W16" s="67">
        <v>1866627090</v>
      </c>
      <c r="Y16" s="68">
        <v>2.9999999999999997E-4</v>
      </c>
    </row>
    <row r="17" spans="1:25" ht="21" x14ac:dyDescent="0.25">
      <c r="A17" s="66" t="s">
        <v>178</v>
      </c>
      <c r="C17" s="67">
        <v>15000</v>
      </c>
      <c r="D17" s="67"/>
      <c r="E17" s="67">
        <v>457774413</v>
      </c>
      <c r="F17" s="67"/>
      <c r="G17" s="67">
        <v>453734122.5</v>
      </c>
      <c r="H17" s="67"/>
      <c r="I17" s="67">
        <v>85588</v>
      </c>
      <c r="J17" s="67"/>
      <c r="K17" s="67">
        <v>1521810916</v>
      </c>
      <c r="L17" s="67"/>
      <c r="M17" s="67">
        <v>0</v>
      </c>
      <c r="N17" s="67"/>
      <c r="O17" s="67">
        <v>0</v>
      </c>
      <c r="P17" s="67"/>
      <c r="Q17" s="67">
        <v>100588</v>
      </c>
      <c r="R17" s="67"/>
      <c r="S17" s="67">
        <v>16810</v>
      </c>
      <c r="T17" s="67"/>
      <c r="U17" s="67">
        <v>1979585329</v>
      </c>
      <c r="V17" s="67"/>
      <c r="W17" s="67">
        <v>1680823518.5339999</v>
      </c>
      <c r="Y17" s="68">
        <v>2.9999999999999997E-4</v>
      </c>
    </row>
    <row r="18" spans="1:25" ht="21" x14ac:dyDescent="0.25">
      <c r="A18" s="66" t="s">
        <v>206</v>
      </c>
      <c r="C18" s="67">
        <v>72500</v>
      </c>
      <c r="D18" s="67"/>
      <c r="E18" s="67">
        <v>3150580402</v>
      </c>
      <c r="F18" s="67"/>
      <c r="G18" s="67">
        <v>2974992840</v>
      </c>
      <c r="H18" s="67"/>
      <c r="I18" s="67">
        <v>0</v>
      </c>
      <c r="J18" s="67"/>
      <c r="K18" s="67">
        <v>0</v>
      </c>
      <c r="L18" s="67"/>
      <c r="M18" s="67">
        <v>0</v>
      </c>
      <c r="N18" s="67"/>
      <c r="O18" s="67">
        <v>0</v>
      </c>
      <c r="P18" s="67"/>
      <c r="Q18" s="67">
        <v>72500</v>
      </c>
      <c r="R18" s="67"/>
      <c r="S18" s="67">
        <v>34300</v>
      </c>
      <c r="T18" s="67"/>
      <c r="U18" s="67">
        <v>3150580402</v>
      </c>
      <c r="V18" s="67"/>
      <c r="W18" s="67">
        <v>2471953837.5</v>
      </c>
      <c r="Y18" s="68">
        <v>4.0000000000000002E-4</v>
      </c>
    </row>
    <row r="19" spans="1:25" ht="21" x14ac:dyDescent="0.25">
      <c r="A19" s="66" t="s">
        <v>208</v>
      </c>
      <c r="C19" s="67">
        <v>62500</v>
      </c>
      <c r="D19" s="67"/>
      <c r="E19" s="67">
        <v>2226564312</v>
      </c>
      <c r="F19" s="67"/>
      <c r="G19" s="67">
        <v>1728404437.5</v>
      </c>
      <c r="H19" s="67"/>
      <c r="I19" s="67">
        <v>52557</v>
      </c>
      <c r="J19" s="67"/>
      <c r="K19" s="67">
        <v>132322680</v>
      </c>
      <c r="L19" s="67"/>
      <c r="M19" s="67">
        <v>0</v>
      </c>
      <c r="N19" s="67"/>
      <c r="O19" s="67">
        <v>0</v>
      </c>
      <c r="P19" s="67"/>
      <c r="Q19" s="67">
        <v>115057</v>
      </c>
      <c r="R19" s="67"/>
      <c r="S19" s="67">
        <v>14250</v>
      </c>
      <c r="T19" s="67"/>
      <c r="U19" s="67">
        <v>2358886992</v>
      </c>
      <c r="V19" s="67"/>
      <c r="W19" s="67">
        <v>1629806854.6125</v>
      </c>
      <c r="Y19" s="68">
        <v>2.9999999999999997E-4</v>
      </c>
    </row>
    <row r="20" spans="1:25" ht="21" x14ac:dyDescent="0.25">
      <c r="A20" s="66" t="s">
        <v>184</v>
      </c>
      <c r="C20" s="67">
        <v>10000</v>
      </c>
      <c r="D20" s="67"/>
      <c r="E20" s="67">
        <v>1204516703</v>
      </c>
      <c r="F20" s="67"/>
      <c r="G20" s="67">
        <v>1160155755</v>
      </c>
      <c r="H20" s="67"/>
      <c r="I20" s="67">
        <v>0</v>
      </c>
      <c r="J20" s="67"/>
      <c r="K20" s="67">
        <v>0</v>
      </c>
      <c r="L20" s="67"/>
      <c r="M20" s="67">
        <v>-10000</v>
      </c>
      <c r="N20" s="67"/>
      <c r="O20" s="67">
        <v>1162442078</v>
      </c>
      <c r="P20" s="67"/>
      <c r="Q20" s="67">
        <v>0</v>
      </c>
      <c r="R20" s="67"/>
      <c r="S20" s="67">
        <v>0</v>
      </c>
      <c r="T20" s="67"/>
      <c r="U20" s="67">
        <v>0</v>
      </c>
      <c r="V20" s="67"/>
      <c r="W20" s="67">
        <v>0</v>
      </c>
      <c r="Y20" s="68">
        <v>0</v>
      </c>
    </row>
    <row r="21" spans="1:25" ht="21" x14ac:dyDescent="0.25">
      <c r="A21" s="66" t="s">
        <v>186</v>
      </c>
      <c r="C21" s="67">
        <v>544352</v>
      </c>
      <c r="D21" s="67"/>
      <c r="E21" s="67">
        <v>2621161726</v>
      </c>
      <c r="F21" s="67"/>
      <c r="G21" s="67">
        <v>2372780968.0560002</v>
      </c>
      <c r="H21" s="67"/>
      <c r="I21" s="67">
        <v>0</v>
      </c>
      <c r="J21" s="67"/>
      <c r="K21" s="67">
        <v>0</v>
      </c>
      <c r="L21" s="67"/>
      <c r="M21" s="67">
        <v>0</v>
      </c>
      <c r="N21" s="67"/>
      <c r="O21" s="67">
        <v>0</v>
      </c>
      <c r="P21" s="67"/>
      <c r="Q21" s="67">
        <v>544352</v>
      </c>
      <c r="R21" s="67"/>
      <c r="S21" s="67">
        <v>4080</v>
      </c>
      <c r="T21" s="67"/>
      <c r="U21" s="67">
        <v>2621161726</v>
      </c>
      <c r="V21" s="67"/>
      <c r="W21" s="67">
        <v>2207741470.848</v>
      </c>
      <c r="Y21" s="68">
        <v>4.0000000000000002E-4</v>
      </c>
    </row>
    <row r="22" spans="1:25" ht="21" x14ac:dyDescent="0.25">
      <c r="A22" s="66" t="s">
        <v>187</v>
      </c>
      <c r="C22" s="67">
        <v>114418</v>
      </c>
      <c r="D22" s="67"/>
      <c r="E22" s="67">
        <v>1637831347</v>
      </c>
      <c r="F22" s="67"/>
      <c r="G22" s="67">
        <v>1579809887.181</v>
      </c>
      <c r="H22" s="67"/>
      <c r="I22" s="67">
        <v>0</v>
      </c>
      <c r="J22" s="67"/>
      <c r="K22" s="67">
        <v>0</v>
      </c>
      <c r="L22" s="67"/>
      <c r="M22" s="67">
        <v>0</v>
      </c>
      <c r="N22" s="67"/>
      <c r="O22" s="67">
        <v>0</v>
      </c>
      <c r="P22" s="67"/>
      <c r="Q22" s="67">
        <v>114418</v>
      </c>
      <c r="R22" s="67"/>
      <c r="S22" s="67">
        <v>14590</v>
      </c>
      <c r="T22" s="67"/>
      <c r="U22" s="67">
        <v>1637831347</v>
      </c>
      <c r="V22" s="67"/>
      <c r="W22" s="67">
        <v>1659425936.211</v>
      </c>
      <c r="Y22" s="68">
        <v>2.9999999999999997E-4</v>
      </c>
    </row>
    <row r="23" spans="1:25" ht="21" x14ac:dyDescent="0.25">
      <c r="A23" s="66" t="s">
        <v>189</v>
      </c>
      <c r="C23" s="67">
        <v>127335</v>
      </c>
      <c r="D23" s="67"/>
      <c r="E23" s="67">
        <v>1675826225</v>
      </c>
      <c r="F23" s="67"/>
      <c r="G23" s="67">
        <v>1454373829.0574999</v>
      </c>
      <c r="H23" s="67"/>
      <c r="I23" s="67">
        <v>0</v>
      </c>
      <c r="J23" s="67"/>
      <c r="K23" s="67">
        <v>0</v>
      </c>
      <c r="L23" s="67"/>
      <c r="M23" s="67">
        <v>0</v>
      </c>
      <c r="N23" s="67"/>
      <c r="O23" s="67">
        <v>0</v>
      </c>
      <c r="P23" s="67"/>
      <c r="Q23" s="67">
        <v>127335</v>
      </c>
      <c r="R23" s="67"/>
      <c r="S23" s="67">
        <v>10990</v>
      </c>
      <c r="T23" s="67"/>
      <c r="U23" s="67">
        <v>1675826225</v>
      </c>
      <c r="V23" s="67"/>
      <c r="W23" s="67">
        <v>1391085150.6824999</v>
      </c>
      <c r="Y23" s="68">
        <v>2.0000000000000001E-4</v>
      </c>
    </row>
    <row r="24" spans="1:25" ht="21" x14ac:dyDescent="0.25">
      <c r="A24" s="66" t="s">
        <v>17</v>
      </c>
      <c r="C24" s="67">
        <v>3000000</v>
      </c>
      <c r="D24" s="67"/>
      <c r="E24" s="67">
        <v>6577506996</v>
      </c>
      <c r="F24" s="67"/>
      <c r="G24" s="67">
        <v>12721851900</v>
      </c>
      <c r="H24" s="67"/>
      <c r="I24" s="67">
        <v>0</v>
      </c>
      <c r="J24" s="67"/>
      <c r="K24" s="67">
        <v>0</v>
      </c>
      <c r="L24" s="67"/>
      <c r="M24" s="67">
        <v>0</v>
      </c>
      <c r="N24" s="67"/>
      <c r="O24" s="67">
        <v>0</v>
      </c>
      <c r="P24" s="67"/>
      <c r="Q24" s="67">
        <v>3000000</v>
      </c>
      <c r="R24" s="67"/>
      <c r="S24" s="67">
        <v>3925</v>
      </c>
      <c r="T24" s="67"/>
      <c r="U24" s="67">
        <v>6577506996</v>
      </c>
      <c r="V24" s="67"/>
      <c r="W24" s="67">
        <v>11704938750</v>
      </c>
      <c r="Y24" s="68">
        <v>1.9E-3</v>
      </c>
    </row>
    <row r="25" spans="1:25" ht="21" x14ac:dyDescent="0.25">
      <c r="A25" s="66" t="s">
        <v>190</v>
      </c>
      <c r="C25" s="67">
        <v>85000</v>
      </c>
      <c r="D25" s="67"/>
      <c r="E25" s="67">
        <v>1645857472</v>
      </c>
      <c r="F25" s="67"/>
      <c r="G25" s="67">
        <v>1553004315</v>
      </c>
      <c r="H25" s="67"/>
      <c r="I25" s="67">
        <v>0</v>
      </c>
      <c r="J25" s="67"/>
      <c r="K25" s="67">
        <v>0</v>
      </c>
      <c r="L25" s="67"/>
      <c r="M25" s="67">
        <v>0</v>
      </c>
      <c r="N25" s="67"/>
      <c r="O25" s="67">
        <v>0</v>
      </c>
      <c r="P25" s="67"/>
      <c r="Q25" s="67">
        <v>85000</v>
      </c>
      <c r="R25" s="67"/>
      <c r="S25" s="67">
        <v>17900</v>
      </c>
      <c r="T25" s="67"/>
      <c r="U25" s="67">
        <v>1645857472</v>
      </c>
      <c r="V25" s="67"/>
      <c r="W25" s="67">
        <v>1512447075</v>
      </c>
      <c r="Y25" s="68">
        <v>2.0000000000000001E-4</v>
      </c>
    </row>
    <row r="26" spans="1:25" ht="21" x14ac:dyDescent="0.25">
      <c r="A26" s="66" t="s">
        <v>204</v>
      </c>
      <c r="C26" s="67">
        <v>416559</v>
      </c>
      <c r="D26" s="67"/>
      <c r="E26" s="67">
        <v>2729931085</v>
      </c>
      <c r="F26" s="67"/>
      <c r="G26" s="67">
        <v>2033135127.0945001</v>
      </c>
      <c r="H26" s="67"/>
      <c r="I26" s="67">
        <v>0</v>
      </c>
      <c r="J26" s="67"/>
      <c r="K26" s="67">
        <v>0</v>
      </c>
      <c r="L26" s="67"/>
      <c r="M26" s="67">
        <v>0</v>
      </c>
      <c r="N26" s="67"/>
      <c r="O26" s="67">
        <v>0</v>
      </c>
      <c r="P26" s="67"/>
      <c r="Q26" s="67">
        <v>416559</v>
      </c>
      <c r="R26" s="67"/>
      <c r="S26" s="67">
        <v>4940</v>
      </c>
      <c r="T26" s="67"/>
      <c r="U26" s="67">
        <v>2729931085</v>
      </c>
      <c r="V26" s="67"/>
      <c r="W26" s="67">
        <v>2045557541.313</v>
      </c>
      <c r="Y26" s="68">
        <v>2.9999999999999997E-4</v>
      </c>
    </row>
    <row r="27" spans="1:25" ht="21" x14ac:dyDescent="0.25">
      <c r="A27" s="66" t="s">
        <v>205</v>
      </c>
      <c r="C27" s="67">
        <v>1362500</v>
      </c>
      <c r="D27" s="67"/>
      <c r="E27" s="67">
        <v>4678011702</v>
      </c>
      <c r="F27" s="67"/>
      <c r="G27" s="67">
        <v>3562053918.75</v>
      </c>
      <c r="H27" s="67"/>
      <c r="I27" s="67">
        <v>0</v>
      </c>
      <c r="J27" s="67"/>
      <c r="K27" s="67">
        <v>0</v>
      </c>
      <c r="L27" s="67"/>
      <c r="M27" s="67">
        <v>0</v>
      </c>
      <c r="N27" s="67"/>
      <c r="O27" s="67">
        <v>0</v>
      </c>
      <c r="P27" s="67"/>
      <c r="Q27" s="67">
        <v>1362500</v>
      </c>
      <c r="R27" s="67"/>
      <c r="S27" s="67">
        <v>2440</v>
      </c>
      <c r="T27" s="67"/>
      <c r="U27" s="67">
        <v>4678011702</v>
      </c>
      <c r="V27" s="67"/>
      <c r="W27" s="67">
        <v>3304719225</v>
      </c>
      <c r="Y27" s="68">
        <v>5.0000000000000001E-4</v>
      </c>
    </row>
    <row r="28" spans="1:25" ht="21" x14ac:dyDescent="0.25">
      <c r="A28" s="66" t="s">
        <v>138</v>
      </c>
      <c r="C28" s="67">
        <v>1000000</v>
      </c>
      <c r="D28" s="67"/>
      <c r="E28" s="67">
        <v>43410227737</v>
      </c>
      <c r="F28" s="67"/>
      <c r="G28" s="67">
        <v>36034312500</v>
      </c>
      <c r="H28" s="67"/>
      <c r="I28" s="67">
        <v>0</v>
      </c>
      <c r="J28" s="67"/>
      <c r="K28" s="67">
        <v>0</v>
      </c>
      <c r="L28" s="67"/>
      <c r="M28" s="67">
        <v>0</v>
      </c>
      <c r="N28" s="67"/>
      <c r="O28" s="67">
        <v>0</v>
      </c>
      <c r="P28" s="67"/>
      <c r="Q28" s="67">
        <v>1000000</v>
      </c>
      <c r="R28" s="67"/>
      <c r="S28" s="67">
        <v>35050</v>
      </c>
      <c r="T28" s="67"/>
      <c r="U28" s="67">
        <v>43410227737</v>
      </c>
      <c r="V28" s="67"/>
      <c r="W28" s="67">
        <v>34841452500</v>
      </c>
      <c r="Y28" s="68">
        <v>5.7000000000000002E-3</v>
      </c>
    </row>
    <row r="29" spans="1:25" ht="21" x14ac:dyDescent="0.25">
      <c r="A29" s="66" t="s">
        <v>182</v>
      </c>
      <c r="C29" s="67">
        <v>191733</v>
      </c>
      <c r="D29" s="67"/>
      <c r="E29" s="67">
        <v>1665717990</v>
      </c>
      <c r="F29" s="67"/>
      <c r="G29" s="67">
        <v>1536173040.5190001</v>
      </c>
      <c r="H29" s="67"/>
      <c r="I29" s="67">
        <v>0</v>
      </c>
      <c r="J29" s="67"/>
      <c r="K29" s="67">
        <v>0</v>
      </c>
      <c r="L29" s="67"/>
      <c r="M29" s="67">
        <v>0</v>
      </c>
      <c r="N29" s="67"/>
      <c r="O29" s="67">
        <v>0</v>
      </c>
      <c r="P29" s="67"/>
      <c r="Q29" s="67">
        <v>191733</v>
      </c>
      <c r="R29" s="67"/>
      <c r="S29" s="67">
        <v>7430</v>
      </c>
      <c r="T29" s="67"/>
      <c r="U29" s="67">
        <v>1665717990</v>
      </c>
      <c r="V29" s="67"/>
      <c r="W29" s="67">
        <v>1416099961.6695001</v>
      </c>
      <c r="Y29" s="68">
        <v>2.0000000000000001E-4</v>
      </c>
    </row>
    <row r="30" spans="1:25" ht="21" x14ac:dyDescent="0.25">
      <c r="A30" s="66" t="s">
        <v>196</v>
      </c>
      <c r="C30" s="67">
        <v>143000</v>
      </c>
      <c r="D30" s="67"/>
      <c r="E30" s="67">
        <v>1754996409</v>
      </c>
      <c r="F30" s="67"/>
      <c r="G30" s="67">
        <v>1633293733.5</v>
      </c>
      <c r="H30" s="67"/>
      <c r="I30" s="67">
        <v>0</v>
      </c>
      <c r="J30" s="67"/>
      <c r="K30" s="67">
        <v>0</v>
      </c>
      <c r="L30" s="67"/>
      <c r="M30" s="67">
        <v>-143000</v>
      </c>
      <c r="N30" s="67"/>
      <c r="O30" s="67">
        <v>1692996414</v>
      </c>
      <c r="P30" s="67"/>
      <c r="Q30" s="67">
        <v>0</v>
      </c>
      <c r="R30" s="67"/>
      <c r="S30" s="67">
        <v>0</v>
      </c>
      <c r="T30" s="67"/>
      <c r="U30" s="67">
        <v>0</v>
      </c>
      <c r="V30" s="67"/>
      <c r="W30" s="67">
        <v>0</v>
      </c>
      <c r="Y30" s="68">
        <v>0</v>
      </c>
    </row>
    <row r="31" spans="1:25" ht="21" x14ac:dyDescent="0.25">
      <c r="A31" s="66" t="s">
        <v>175</v>
      </c>
      <c r="C31" s="67">
        <v>60000</v>
      </c>
      <c r="D31" s="67"/>
      <c r="E31" s="67">
        <v>1060062819</v>
      </c>
      <c r="F31" s="67"/>
      <c r="G31" s="67">
        <v>1013931000</v>
      </c>
      <c r="H31" s="67"/>
      <c r="I31" s="67">
        <v>0</v>
      </c>
      <c r="J31" s="67"/>
      <c r="K31" s="67">
        <v>0</v>
      </c>
      <c r="L31" s="67"/>
      <c r="M31" s="67">
        <v>0</v>
      </c>
      <c r="N31" s="67"/>
      <c r="O31" s="67">
        <v>0</v>
      </c>
      <c r="P31" s="67"/>
      <c r="Q31" s="67">
        <v>60000</v>
      </c>
      <c r="R31" s="67"/>
      <c r="S31" s="67">
        <v>14790</v>
      </c>
      <c r="T31" s="67"/>
      <c r="U31" s="67">
        <v>1060062819</v>
      </c>
      <c r="V31" s="67"/>
      <c r="W31" s="67">
        <v>882119970</v>
      </c>
      <c r="Y31" s="68">
        <v>1E-4</v>
      </c>
    </row>
    <row r="32" spans="1:25" ht="21" x14ac:dyDescent="0.25">
      <c r="A32" s="66" t="s">
        <v>176</v>
      </c>
      <c r="C32" s="67">
        <v>50000</v>
      </c>
      <c r="D32" s="67"/>
      <c r="E32" s="67">
        <v>869836338</v>
      </c>
      <c r="F32" s="67"/>
      <c r="G32" s="67">
        <v>838481175</v>
      </c>
      <c r="H32" s="67"/>
      <c r="I32" s="67">
        <v>0</v>
      </c>
      <c r="J32" s="67"/>
      <c r="K32" s="67">
        <v>0</v>
      </c>
      <c r="L32" s="67"/>
      <c r="M32" s="67">
        <v>0</v>
      </c>
      <c r="N32" s="67"/>
      <c r="O32" s="67">
        <v>0</v>
      </c>
      <c r="P32" s="67"/>
      <c r="Q32" s="67">
        <v>50000</v>
      </c>
      <c r="R32" s="67"/>
      <c r="S32" s="67">
        <v>13000</v>
      </c>
      <c r="T32" s="67"/>
      <c r="U32" s="67">
        <v>869836338</v>
      </c>
      <c r="V32" s="67"/>
      <c r="W32" s="67">
        <v>646132500</v>
      </c>
      <c r="Y32" s="68">
        <v>1E-4</v>
      </c>
    </row>
    <row r="33" spans="1:25" ht="21" x14ac:dyDescent="0.25">
      <c r="A33" s="66" t="s">
        <v>195</v>
      </c>
      <c r="C33" s="67">
        <v>450000</v>
      </c>
      <c r="D33" s="67"/>
      <c r="E33" s="67">
        <v>3088010543</v>
      </c>
      <c r="F33" s="67"/>
      <c r="G33" s="67">
        <v>2798002237.5</v>
      </c>
      <c r="H33" s="67"/>
      <c r="I33" s="67">
        <v>0</v>
      </c>
      <c r="J33" s="67"/>
      <c r="K33" s="67">
        <v>0</v>
      </c>
      <c r="L33" s="67"/>
      <c r="M33" s="67">
        <v>0</v>
      </c>
      <c r="N33" s="67"/>
      <c r="O33" s="67">
        <v>0</v>
      </c>
      <c r="P33" s="67"/>
      <c r="Q33" s="67">
        <v>450000</v>
      </c>
      <c r="R33" s="67"/>
      <c r="S33" s="67">
        <v>4934</v>
      </c>
      <c r="T33" s="67"/>
      <c r="U33" s="67">
        <v>3088010543</v>
      </c>
      <c r="V33" s="67"/>
      <c r="W33" s="67">
        <v>2207089215</v>
      </c>
      <c r="Y33" s="68">
        <v>4.0000000000000002E-4</v>
      </c>
    </row>
    <row r="34" spans="1:25" ht="21" x14ac:dyDescent="0.25">
      <c r="A34" s="66" t="s">
        <v>207</v>
      </c>
      <c r="C34" s="67">
        <v>218500</v>
      </c>
      <c r="D34" s="67"/>
      <c r="E34" s="67">
        <v>3839390352</v>
      </c>
      <c r="F34" s="67"/>
      <c r="G34" s="67">
        <v>4235398537.5</v>
      </c>
      <c r="H34" s="67"/>
      <c r="I34" s="67">
        <v>0</v>
      </c>
      <c r="J34" s="67"/>
      <c r="K34" s="67">
        <v>0</v>
      </c>
      <c r="L34" s="67"/>
      <c r="M34" s="67">
        <v>-218500</v>
      </c>
      <c r="N34" s="67"/>
      <c r="O34" s="67">
        <v>4158028594</v>
      </c>
      <c r="P34" s="67"/>
      <c r="Q34" s="67">
        <v>0</v>
      </c>
      <c r="R34" s="67"/>
      <c r="S34" s="67">
        <v>0</v>
      </c>
      <c r="T34" s="67"/>
      <c r="U34" s="67">
        <v>0</v>
      </c>
      <c r="V34" s="67"/>
      <c r="W34" s="67">
        <v>0</v>
      </c>
      <c r="Y34" s="68">
        <v>0</v>
      </c>
    </row>
    <row r="35" spans="1:25" ht="21" x14ac:dyDescent="0.25">
      <c r="A35" s="66" t="s">
        <v>185</v>
      </c>
      <c r="C35" s="67">
        <v>26238</v>
      </c>
      <c r="D35" s="67"/>
      <c r="E35" s="67">
        <v>813619901</v>
      </c>
      <c r="F35" s="67"/>
      <c r="G35" s="67">
        <v>792889270.55999994</v>
      </c>
      <c r="H35" s="67"/>
      <c r="I35" s="67">
        <v>26238</v>
      </c>
      <c r="J35" s="67"/>
      <c r="K35" s="67">
        <v>0</v>
      </c>
      <c r="L35" s="67"/>
      <c r="M35" s="67">
        <v>0</v>
      </c>
      <c r="N35" s="67"/>
      <c r="O35" s="67">
        <v>0</v>
      </c>
      <c r="P35" s="67"/>
      <c r="Q35" s="67">
        <v>52476</v>
      </c>
      <c r="R35" s="67"/>
      <c r="S35" s="67">
        <v>14376</v>
      </c>
      <c r="T35" s="67"/>
      <c r="U35" s="67">
        <v>813619901</v>
      </c>
      <c r="V35" s="67"/>
      <c r="W35" s="67">
        <v>749906325.89279997</v>
      </c>
      <c r="Y35" s="68">
        <v>1E-4</v>
      </c>
    </row>
    <row r="36" spans="1:25" ht="21" x14ac:dyDescent="0.25">
      <c r="A36" s="66" t="s">
        <v>181</v>
      </c>
      <c r="C36" s="67">
        <v>10000</v>
      </c>
      <c r="D36" s="67"/>
      <c r="E36" s="67">
        <v>502415805</v>
      </c>
      <c r="F36" s="67"/>
      <c r="G36" s="67">
        <v>478038645</v>
      </c>
      <c r="H36" s="67"/>
      <c r="I36" s="67">
        <v>0</v>
      </c>
      <c r="J36" s="67"/>
      <c r="K36" s="67">
        <v>0</v>
      </c>
      <c r="L36" s="67"/>
      <c r="M36" s="67">
        <v>-10000</v>
      </c>
      <c r="N36" s="67"/>
      <c r="O36" s="67">
        <v>490166058</v>
      </c>
      <c r="P36" s="67"/>
      <c r="Q36" s="67">
        <v>0</v>
      </c>
      <c r="R36" s="67"/>
      <c r="S36" s="67">
        <v>0</v>
      </c>
      <c r="T36" s="67"/>
      <c r="U36" s="67">
        <v>0</v>
      </c>
      <c r="V36" s="67"/>
      <c r="W36" s="67">
        <v>0</v>
      </c>
      <c r="Y36" s="68">
        <v>0</v>
      </c>
    </row>
    <row r="37" spans="1:25" ht="21" x14ac:dyDescent="0.25">
      <c r="A37" s="66" t="s">
        <v>171</v>
      </c>
      <c r="C37" s="67">
        <v>10000</v>
      </c>
      <c r="D37" s="67"/>
      <c r="E37" s="67">
        <v>133671259</v>
      </c>
      <c r="F37" s="67"/>
      <c r="G37" s="67">
        <v>137874735</v>
      </c>
      <c r="H37" s="67"/>
      <c r="I37" s="67">
        <v>0</v>
      </c>
      <c r="J37" s="67"/>
      <c r="K37" s="67">
        <v>0</v>
      </c>
      <c r="L37" s="67"/>
      <c r="M37" s="67">
        <v>-10000</v>
      </c>
      <c r="N37" s="67"/>
      <c r="O37" s="67">
        <v>139664028</v>
      </c>
      <c r="P37" s="67"/>
      <c r="Q37" s="67">
        <v>0</v>
      </c>
      <c r="R37" s="67"/>
      <c r="S37" s="67">
        <v>0</v>
      </c>
      <c r="T37" s="67"/>
      <c r="U37" s="67">
        <v>0</v>
      </c>
      <c r="V37" s="67"/>
      <c r="W37" s="67">
        <v>0</v>
      </c>
      <c r="Y37" s="68">
        <v>0</v>
      </c>
    </row>
    <row r="38" spans="1:25" ht="21" x14ac:dyDescent="0.25">
      <c r="A38" s="66" t="s">
        <v>174</v>
      </c>
      <c r="C38" s="67">
        <v>32621</v>
      </c>
      <c r="D38" s="67"/>
      <c r="E38" s="67">
        <v>955948285</v>
      </c>
      <c r="F38" s="67"/>
      <c r="G38" s="67">
        <v>904062112.79400003</v>
      </c>
      <c r="H38" s="67"/>
      <c r="I38" s="67">
        <v>15706</v>
      </c>
      <c r="J38" s="67"/>
      <c r="K38" s="67">
        <v>0</v>
      </c>
      <c r="L38" s="67"/>
      <c r="M38" s="67">
        <v>0</v>
      </c>
      <c r="N38" s="67"/>
      <c r="O38" s="67">
        <v>0</v>
      </c>
      <c r="P38" s="67"/>
      <c r="Q38" s="67">
        <v>48327</v>
      </c>
      <c r="R38" s="67"/>
      <c r="S38" s="67">
        <v>17730</v>
      </c>
      <c r="T38" s="67"/>
      <c r="U38" s="67">
        <v>955948285</v>
      </c>
      <c r="V38" s="67"/>
      <c r="W38" s="67">
        <v>851739525.62549996</v>
      </c>
      <c r="Y38" s="68">
        <v>1E-4</v>
      </c>
    </row>
    <row r="39" spans="1:25" ht="21" x14ac:dyDescent="0.25">
      <c r="A39" s="66" t="s">
        <v>177</v>
      </c>
      <c r="C39" s="67">
        <v>75000</v>
      </c>
      <c r="D39" s="67"/>
      <c r="E39" s="67">
        <v>1955820998</v>
      </c>
      <c r="F39" s="67"/>
      <c r="G39" s="67">
        <v>1770651562.5</v>
      </c>
      <c r="H39" s="67"/>
      <c r="I39" s="67">
        <v>0</v>
      </c>
      <c r="J39" s="67"/>
      <c r="K39" s="67">
        <v>0</v>
      </c>
      <c r="L39" s="67"/>
      <c r="M39" s="67">
        <v>0</v>
      </c>
      <c r="N39" s="67"/>
      <c r="O39" s="67">
        <v>0</v>
      </c>
      <c r="P39" s="67"/>
      <c r="Q39" s="67">
        <v>75000</v>
      </c>
      <c r="R39" s="67"/>
      <c r="S39" s="67">
        <v>22270</v>
      </c>
      <c r="T39" s="67"/>
      <c r="U39" s="67">
        <v>1955820998</v>
      </c>
      <c r="V39" s="67"/>
      <c r="W39" s="67">
        <v>1660312012.5</v>
      </c>
      <c r="Y39" s="68">
        <v>2.9999999999999997E-4</v>
      </c>
    </row>
    <row r="40" spans="1:25" ht="21" x14ac:dyDescent="0.25">
      <c r="A40" s="66" t="s">
        <v>193</v>
      </c>
      <c r="C40" s="67">
        <v>177500</v>
      </c>
      <c r="D40" s="67"/>
      <c r="E40" s="67">
        <v>1117856338</v>
      </c>
      <c r="F40" s="67"/>
      <c r="G40" s="67">
        <v>938681415</v>
      </c>
      <c r="H40" s="67"/>
      <c r="I40" s="67">
        <v>0</v>
      </c>
      <c r="J40" s="67"/>
      <c r="K40" s="67">
        <v>0</v>
      </c>
      <c r="L40" s="67"/>
      <c r="M40" s="67">
        <v>0</v>
      </c>
      <c r="N40" s="67"/>
      <c r="O40" s="67">
        <v>0</v>
      </c>
      <c r="P40" s="67"/>
      <c r="Q40" s="67">
        <v>177500</v>
      </c>
      <c r="R40" s="67"/>
      <c r="S40" s="67">
        <v>4530</v>
      </c>
      <c r="T40" s="67"/>
      <c r="U40" s="67">
        <v>1117856338</v>
      </c>
      <c r="V40" s="67"/>
      <c r="W40" s="67">
        <v>799290753.75</v>
      </c>
      <c r="Y40" s="68">
        <v>1E-4</v>
      </c>
    </row>
    <row r="41" spans="1:25" ht="21" x14ac:dyDescent="0.25">
      <c r="A41" s="66" t="s">
        <v>172</v>
      </c>
      <c r="C41" s="67">
        <v>30000</v>
      </c>
      <c r="D41" s="67"/>
      <c r="E41" s="67">
        <v>1929803440</v>
      </c>
      <c r="F41" s="67"/>
      <c r="G41" s="67">
        <v>1801218600</v>
      </c>
      <c r="H41" s="67"/>
      <c r="I41" s="67">
        <v>0</v>
      </c>
      <c r="J41" s="67"/>
      <c r="K41" s="67">
        <v>0</v>
      </c>
      <c r="L41" s="67"/>
      <c r="M41" s="67">
        <v>0</v>
      </c>
      <c r="N41" s="67"/>
      <c r="O41" s="67">
        <v>0</v>
      </c>
      <c r="P41" s="67"/>
      <c r="Q41" s="67">
        <v>30000</v>
      </c>
      <c r="R41" s="67"/>
      <c r="S41" s="67">
        <v>52990</v>
      </c>
      <c r="T41" s="67"/>
      <c r="U41" s="67">
        <v>1929803440</v>
      </c>
      <c r="V41" s="67"/>
      <c r="W41" s="67">
        <v>1580241285</v>
      </c>
      <c r="Y41" s="68">
        <v>2.9999999999999997E-4</v>
      </c>
    </row>
    <row r="42" spans="1:25" ht="21" x14ac:dyDescent="0.25">
      <c r="A42" s="66" t="s">
        <v>180</v>
      </c>
      <c r="C42" s="67">
        <v>35000</v>
      </c>
      <c r="D42" s="67"/>
      <c r="E42" s="67">
        <v>875848988</v>
      </c>
      <c r="F42" s="67"/>
      <c r="G42" s="67">
        <v>843004102.5</v>
      </c>
      <c r="H42" s="67"/>
      <c r="I42" s="67">
        <v>0</v>
      </c>
      <c r="J42" s="67"/>
      <c r="K42" s="67">
        <v>0</v>
      </c>
      <c r="L42" s="67"/>
      <c r="M42" s="67">
        <v>0</v>
      </c>
      <c r="N42" s="67"/>
      <c r="O42" s="67">
        <v>0</v>
      </c>
      <c r="P42" s="67"/>
      <c r="Q42" s="67">
        <v>35000</v>
      </c>
      <c r="R42" s="67"/>
      <c r="S42" s="67">
        <v>16700</v>
      </c>
      <c r="T42" s="67"/>
      <c r="U42" s="67">
        <v>875848988</v>
      </c>
      <c r="V42" s="67"/>
      <c r="W42" s="67">
        <v>581022225</v>
      </c>
      <c r="Y42" s="68">
        <v>1E-4</v>
      </c>
    </row>
    <row r="43" spans="1:25" ht="21" x14ac:dyDescent="0.25">
      <c r="A43" s="66" t="s">
        <v>179</v>
      </c>
      <c r="C43" s="67">
        <v>40000</v>
      </c>
      <c r="D43" s="67"/>
      <c r="E43" s="67">
        <v>822012087</v>
      </c>
      <c r="F43" s="67"/>
      <c r="G43" s="67">
        <v>801204300</v>
      </c>
      <c r="H43" s="67"/>
      <c r="I43" s="67">
        <v>0</v>
      </c>
      <c r="J43" s="67"/>
      <c r="K43" s="67">
        <v>0</v>
      </c>
      <c r="L43" s="67"/>
      <c r="M43" s="67">
        <v>0</v>
      </c>
      <c r="N43" s="67"/>
      <c r="O43" s="67">
        <v>0</v>
      </c>
      <c r="P43" s="67"/>
      <c r="Q43" s="67">
        <v>40000</v>
      </c>
      <c r="R43" s="67"/>
      <c r="S43" s="67">
        <v>15180</v>
      </c>
      <c r="T43" s="67"/>
      <c r="U43" s="67">
        <v>822012087</v>
      </c>
      <c r="V43" s="67"/>
      <c r="W43" s="67">
        <v>603587160</v>
      </c>
      <c r="Y43" s="68">
        <v>1E-4</v>
      </c>
    </row>
    <row r="44" spans="1:25" ht="21" x14ac:dyDescent="0.25">
      <c r="A44" s="66" t="s">
        <v>201</v>
      </c>
      <c r="C44" s="67">
        <v>102500</v>
      </c>
      <c r="D44" s="67"/>
      <c r="E44" s="67">
        <v>12966571612</v>
      </c>
      <c r="F44" s="67"/>
      <c r="G44" s="67">
        <v>12334818532.5</v>
      </c>
      <c r="H44" s="67"/>
      <c r="I44" s="67">
        <v>0</v>
      </c>
      <c r="J44" s="67"/>
      <c r="K44" s="67">
        <v>0</v>
      </c>
      <c r="L44" s="67"/>
      <c r="M44" s="67">
        <v>-5521</v>
      </c>
      <c r="N44" s="67"/>
      <c r="O44" s="67">
        <v>695897445</v>
      </c>
      <c r="P44" s="67"/>
      <c r="Q44" s="67">
        <v>96979</v>
      </c>
      <c r="R44" s="67"/>
      <c r="S44" s="67">
        <v>132380</v>
      </c>
      <c r="T44" s="67"/>
      <c r="U44" s="67">
        <v>12268147790</v>
      </c>
      <c r="V44" s="67"/>
      <c r="W44" s="67">
        <v>12761693443.881001</v>
      </c>
      <c r="Y44" s="68">
        <v>2.0999999999999999E-3</v>
      </c>
    </row>
    <row r="45" spans="1:25" ht="21" x14ac:dyDescent="0.25">
      <c r="A45" s="66" t="s">
        <v>20</v>
      </c>
      <c r="C45" s="67">
        <v>2015000</v>
      </c>
      <c r="D45" s="67"/>
      <c r="E45" s="67">
        <v>30305867297</v>
      </c>
      <c r="F45" s="67"/>
      <c r="G45" s="67">
        <v>67681733242.5</v>
      </c>
      <c r="H45" s="67"/>
      <c r="I45" s="67">
        <v>0</v>
      </c>
      <c r="J45" s="67"/>
      <c r="K45" s="67">
        <v>0</v>
      </c>
      <c r="L45" s="67"/>
      <c r="M45" s="67">
        <v>0</v>
      </c>
      <c r="N45" s="67"/>
      <c r="O45" s="67">
        <v>0</v>
      </c>
      <c r="P45" s="67"/>
      <c r="Q45" s="67">
        <v>2015000</v>
      </c>
      <c r="R45" s="67"/>
      <c r="S45" s="67">
        <v>23730</v>
      </c>
      <c r="T45" s="67"/>
      <c r="U45" s="67">
        <v>30305867297</v>
      </c>
      <c r="V45" s="67"/>
      <c r="W45" s="67">
        <v>47531445097.5</v>
      </c>
      <c r="Y45" s="68">
        <v>7.7999999999999996E-3</v>
      </c>
    </row>
    <row r="46" spans="1:25" ht="21" x14ac:dyDescent="0.25">
      <c r="A46" s="66" t="s">
        <v>188</v>
      </c>
      <c r="C46" s="67">
        <v>100846</v>
      </c>
      <c r="D46" s="67"/>
      <c r="E46" s="67">
        <v>1902206251</v>
      </c>
      <c r="F46" s="67"/>
      <c r="G46" s="67">
        <v>1686137153.1659999</v>
      </c>
      <c r="H46" s="67"/>
      <c r="I46" s="67">
        <v>0</v>
      </c>
      <c r="J46" s="67"/>
      <c r="K46" s="67">
        <v>0</v>
      </c>
      <c r="L46" s="67"/>
      <c r="M46" s="67">
        <v>0</v>
      </c>
      <c r="N46" s="67"/>
      <c r="O46" s="67">
        <v>0</v>
      </c>
      <c r="P46" s="67"/>
      <c r="Q46" s="67">
        <v>100846</v>
      </c>
      <c r="R46" s="67"/>
      <c r="S46" s="67">
        <v>14990</v>
      </c>
      <c r="T46" s="67"/>
      <c r="U46" s="67">
        <v>1902206251</v>
      </c>
      <c r="V46" s="67"/>
      <c r="W46" s="67">
        <v>1502687034.8369999</v>
      </c>
      <c r="Y46" s="68">
        <v>2.0000000000000001E-4</v>
      </c>
    </row>
    <row r="47" spans="1:25" ht="21" x14ac:dyDescent="0.25">
      <c r="A47" s="69" t="s">
        <v>220</v>
      </c>
      <c r="C47" s="70">
        <v>0</v>
      </c>
      <c r="D47" s="67"/>
      <c r="E47" s="70">
        <v>0</v>
      </c>
      <c r="F47" s="67"/>
      <c r="G47" s="70">
        <v>0</v>
      </c>
      <c r="H47" s="67"/>
      <c r="I47" s="70">
        <v>6150000</v>
      </c>
      <c r="J47" s="67"/>
      <c r="K47" s="70">
        <v>195404323359</v>
      </c>
      <c r="L47" s="67"/>
      <c r="M47" s="70">
        <v>0</v>
      </c>
      <c r="N47" s="67"/>
      <c r="O47" s="70">
        <v>0</v>
      </c>
      <c r="P47" s="67"/>
      <c r="Q47" s="70">
        <v>6150000</v>
      </c>
      <c r="R47" s="67"/>
      <c r="S47" s="70">
        <v>35523</v>
      </c>
      <c r="T47" s="67"/>
      <c r="U47" s="70">
        <v>195404323359</v>
      </c>
      <c r="V47" s="67"/>
      <c r="W47" s="70">
        <v>217166574622.5</v>
      </c>
      <c r="Y47" s="71">
        <v>3.5700000000000003E-2</v>
      </c>
    </row>
    <row r="48" spans="1:25" s="66" customFormat="1" ht="21" x14ac:dyDescent="0.25">
      <c r="A48" s="66" t="s">
        <v>151</v>
      </c>
      <c r="E48" s="72">
        <f>SUM(E8:E47)</f>
        <v>190145145231</v>
      </c>
      <c r="G48" s="72">
        <f>SUM(G8:G47)</f>
        <v>295047529884.75153</v>
      </c>
      <c r="K48" s="73">
        <f>SUM(K8:K47)</f>
        <v>197115559890</v>
      </c>
      <c r="M48" s="74">
        <f>SUM(M8:M47)</f>
        <v>-397021</v>
      </c>
      <c r="O48" s="72">
        <f>SUM(O8:O47)</f>
        <v>8339194617</v>
      </c>
      <c r="U48" s="72">
        <f>SUM(U8:U47)</f>
        <v>379127290771</v>
      </c>
      <c r="W48" s="72">
        <f>SUM(W8:W47)</f>
        <v>478114451984.62079</v>
      </c>
      <c r="Y48" s="74">
        <f>SUM(Y8:Y47)</f>
        <v>7.8300000000000022E-2</v>
      </c>
    </row>
    <row r="49" spans="3:23" x14ac:dyDescent="0.25">
      <c r="W49" s="65"/>
    </row>
    <row r="50" spans="3:23" x14ac:dyDescent="0.25">
      <c r="C50" s="20"/>
      <c r="D50" s="20"/>
      <c r="E50" s="65"/>
      <c r="G50" s="65"/>
      <c r="H50" s="21"/>
      <c r="W50" s="65"/>
    </row>
    <row r="51" spans="3:23" ht="21" x14ac:dyDescent="0.25">
      <c r="C51" s="20"/>
      <c r="E51" s="65"/>
      <c r="G51" s="65"/>
      <c r="U51" s="73"/>
      <c r="W51" s="65"/>
    </row>
    <row r="52" spans="3:23" ht="21" x14ac:dyDescent="0.25">
      <c r="C52" s="21"/>
      <c r="E52" s="21"/>
      <c r="G52" s="65"/>
      <c r="U52" s="73"/>
      <c r="W52" s="65"/>
    </row>
    <row r="53" spans="3:23" x14ac:dyDescent="0.25">
      <c r="G53" s="65"/>
    </row>
  </sheetData>
  <sheetProtection algorithmName="SHA-512" hashValue="CjbtPMpI8q7xHf0kmyu8LJUMTG1MlSIctUCdF7nFyLTlc9oxDVDdUYVA1ZDFedzR0VSK0srIoIWVV64hcyAhOg==" saltValue="rgMSF/9pu0sxlgqhcv6seQ==" spinCount="100000" sheet="1" objects="1" scenarios="1" selectLockedCells="1" autoFilter="0" selectUnlockedCells="1"/>
  <mergeCells count="21">
    <mergeCell ref="A5:A7"/>
    <mergeCell ref="C6:C7"/>
    <mergeCell ref="E6:E7"/>
    <mergeCell ref="G6:G7"/>
    <mergeCell ref="C5:G5"/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rintOptions horizontalCentered="1"/>
  <pageMargins left="0" right="0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rightToLeft="1" view="pageBreakPreview" zoomScale="60" zoomScaleNormal="85" workbookViewId="0">
      <selection sqref="A1:AK1"/>
    </sheetView>
  </sheetViews>
  <sheetFormatPr defaultColWidth="9.140625" defaultRowHeight="22.5" customHeight="1" x14ac:dyDescent="0.45"/>
  <cols>
    <col min="1" max="1" width="31.5703125" style="1" bestFit="1" customWidth="1"/>
    <col min="2" max="2" width="1" style="1" customWidth="1"/>
    <col min="3" max="3" width="13" style="4" customWidth="1"/>
    <col min="4" max="4" width="1" style="1" customWidth="1"/>
    <col min="5" max="5" width="10.7109375" style="4" customWidth="1"/>
    <col min="6" max="6" width="1" style="1" customWidth="1"/>
    <col min="7" max="7" width="12.28515625" style="1" customWidth="1"/>
    <col min="8" max="8" width="1" style="1" customWidth="1"/>
    <col min="9" max="9" width="13.140625" style="1" customWidth="1"/>
    <col min="10" max="10" width="1" style="1" customWidth="1"/>
    <col min="11" max="11" width="6.85546875" style="1" customWidth="1"/>
    <col min="12" max="12" width="1" style="1" customWidth="1"/>
    <col min="13" max="13" width="7.7109375" style="1" customWidth="1"/>
    <col min="14" max="14" width="0.85546875" style="1" customWidth="1"/>
    <col min="15" max="15" width="8.85546875" style="1" customWidth="1"/>
    <col min="16" max="16" width="1" style="1" customWidth="1"/>
    <col min="17" max="17" width="22.140625" style="1" customWidth="1"/>
    <col min="18" max="18" width="1" style="1" customWidth="1"/>
    <col min="19" max="19" width="23.85546875" style="1" bestFit="1" customWidth="1"/>
    <col min="20" max="20" width="1" style="1" customWidth="1"/>
    <col min="21" max="21" width="8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11.28515625" style="1" customWidth="1"/>
    <col min="32" max="32" width="1" style="1" customWidth="1"/>
    <col min="33" max="33" width="19.28515625" style="1" bestFit="1" customWidth="1"/>
    <col min="34" max="34" width="1" style="1" customWidth="1"/>
    <col min="35" max="35" width="23.85546875" style="1" bestFit="1" customWidth="1"/>
    <col min="36" max="36" width="1" style="1" customWidth="1"/>
    <col min="37" max="37" width="16" style="1" customWidth="1"/>
    <col min="38" max="38" width="1" style="1" customWidth="1"/>
    <col min="39" max="16384" width="9.140625" style="1"/>
  </cols>
  <sheetData>
    <row r="1" spans="1:37" ht="22.5" customHeight="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</row>
    <row r="2" spans="1:37" ht="22.5" customHeight="1" x14ac:dyDescent="0.4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22.5" customHeight="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5" spans="1:37" ht="22.5" customHeight="1" x14ac:dyDescent="0.45">
      <c r="A5" s="102" t="s">
        <v>23</v>
      </c>
      <c r="B5" s="102" t="s">
        <v>23</v>
      </c>
      <c r="C5" s="102" t="s">
        <v>23</v>
      </c>
      <c r="D5" s="102" t="s">
        <v>23</v>
      </c>
      <c r="E5" s="102" t="s">
        <v>23</v>
      </c>
      <c r="F5" s="102" t="s">
        <v>23</v>
      </c>
      <c r="G5" s="102" t="s">
        <v>23</v>
      </c>
      <c r="H5" s="102" t="s">
        <v>23</v>
      </c>
      <c r="I5" s="102" t="s">
        <v>23</v>
      </c>
      <c r="J5" s="102" t="s">
        <v>23</v>
      </c>
      <c r="K5" s="102" t="s">
        <v>23</v>
      </c>
      <c r="L5" s="102" t="s">
        <v>23</v>
      </c>
      <c r="M5" s="102" t="s">
        <v>23</v>
      </c>
      <c r="O5" s="102" t="str">
        <f>سهام!C5</f>
        <v>1399/06/31</v>
      </c>
      <c r="P5" s="102" t="s">
        <v>3</v>
      </c>
      <c r="Q5" s="102" t="s">
        <v>3</v>
      </c>
      <c r="R5" s="102" t="s">
        <v>3</v>
      </c>
      <c r="S5" s="102" t="s">
        <v>3</v>
      </c>
      <c r="U5" s="102" t="s">
        <v>4</v>
      </c>
      <c r="V5" s="102" t="s">
        <v>4</v>
      </c>
      <c r="W5" s="102" t="s">
        <v>4</v>
      </c>
      <c r="X5" s="102" t="s">
        <v>4</v>
      </c>
      <c r="Y5" s="102" t="s">
        <v>4</v>
      </c>
      <c r="Z5" s="102" t="s">
        <v>4</v>
      </c>
      <c r="AA5" s="102" t="s">
        <v>4</v>
      </c>
      <c r="AC5" s="102" t="str">
        <f>سهام!Q5</f>
        <v>1399/07/30</v>
      </c>
      <c r="AD5" s="102" t="s">
        <v>5</v>
      </c>
      <c r="AE5" s="102" t="s">
        <v>5</v>
      </c>
      <c r="AF5" s="102" t="s">
        <v>5</v>
      </c>
      <c r="AG5" s="102" t="s">
        <v>5</v>
      </c>
      <c r="AH5" s="102" t="s">
        <v>5</v>
      </c>
      <c r="AI5" s="102" t="s">
        <v>5</v>
      </c>
      <c r="AJ5" s="102" t="s">
        <v>5</v>
      </c>
      <c r="AK5" s="102" t="s">
        <v>5</v>
      </c>
    </row>
    <row r="6" spans="1:37" ht="22.5" customHeight="1" x14ac:dyDescent="0.45">
      <c r="A6" s="101" t="s">
        <v>24</v>
      </c>
      <c r="C6" s="99" t="s">
        <v>25</v>
      </c>
      <c r="E6" s="99" t="s">
        <v>26</v>
      </c>
      <c r="G6" s="101" t="s">
        <v>27</v>
      </c>
      <c r="I6" s="101" t="s">
        <v>28</v>
      </c>
      <c r="K6" s="99" t="s">
        <v>29</v>
      </c>
      <c r="M6" s="99" t="s">
        <v>22</v>
      </c>
      <c r="O6" s="101" t="s">
        <v>6</v>
      </c>
      <c r="Q6" s="101" t="s">
        <v>7</v>
      </c>
      <c r="S6" s="101" t="s">
        <v>8</v>
      </c>
      <c r="U6" s="102" t="s">
        <v>9</v>
      </c>
      <c r="V6" s="102" t="s">
        <v>9</v>
      </c>
      <c r="W6" s="102" t="s">
        <v>9</v>
      </c>
      <c r="Y6" s="102" t="s">
        <v>10</v>
      </c>
      <c r="Z6" s="102" t="s">
        <v>10</v>
      </c>
      <c r="AA6" s="102" t="s">
        <v>10</v>
      </c>
      <c r="AC6" s="101" t="s">
        <v>6</v>
      </c>
      <c r="AD6" s="22"/>
      <c r="AE6" s="99" t="s">
        <v>30</v>
      </c>
      <c r="AG6" s="101" t="s">
        <v>7</v>
      </c>
      <c r="AI6" s="101" t="s">
        <v>8</v>
      </c>
      <c r="AK6" s="103" t="s">
        <v>12</v>
      </c>
    </row>
    <row r="7" spans="1:37" ht="22.5" customHeight="1" x14ac:dyDescent="0.45">
      <c r="A7" s="102" t="s">
        <v>24</v>
      </c>
      <c r="C7" s="100" t="s">
        <v>25</v>
      </c>
      <c r="E7" s="100" t="s">
        <v>26</v>
      </c>
      <c r="G7" s="102" t="s">
        <v>27</v>
      </c>
      <c r="I7" s="102" t="s">
        <v>28</v>
      </c>
      <c r="K7" s="100" t="s">
        <v>29</v>
      </c>
      <c r="M7" s="100" t="s">
        <v>22</v>
      </c>
      <c r="O7" s="102" t="s">
        <v>6</v>
      </c>
      <c r="Q7" s="102" t="s">
        <v>7</v>
      </c>
      <c r="S7" s="102" t="s">
        <v>8</v>
      </c>
      <c r="U7" s="102" t="s">
        <v>6</v>
      </c>
      <c r="W7" s="102" t="s">
        <v>7</v>
      </c>
      <c r="Y7" s="102" t="s">
        <v>6</v>
      </c>
      <c r="AA7" s="102" t="s">
        <v>13</v>
      </c>
      <c r="AC7" s="102" t="s">
        <v>6</v>
      </c>
      <c r="AE7" s="100" t="s">
        <v>30</v>
      </c>
      <c r="AG7" s="102" t="s">
        <v>7</v>
      </c>
      <c r="AI7" s="102" t="s">
        <v>8</v>
      </c>
      <c r="AK7" s="104" t="s">
        <v>12</v>
      </c>
    </row>
    <row r="8" spans="1:37" ht="22.5" customHeight="1" x14ac:dyDescent="0.55000000000000004">
      <c r="A8" s="2" t="s">
        <v>31</v>
      </c>
      <c r="C8" s="4" t="s">
        <v>32</v>
      </c>
      <c r="E8" s="4" t="s">
        <v>32</v>
      </c>
      <c r="G8" s="1" t="s">
        <v>33</v>
      </c>
      <c r="I8" s="1" t="s">
        <v>34</v>
      </c>
      <c r="K8" s="3">
        <v>18</v>
      </c>
      <c r="M8" s="3">
        <v>18</v>
      </c>
      <c r="O8" s="10">
        <v>150000</v>
      </c>
      <c r="P8" s="10"/>
      <c r="Q8" s="10">
        <v>144000000000</v>
      </c>
      <c r="R8" s="10"/>
      <c r="S8" s="10">
        <v>163470365625</v>
      </c>
      <c r="T8" s="10"/>
      <c r="U8" s="10">
        <v>0</v>
      </c>
      <c r="V8" s="10"/>
      <c r="W8" s="10">
        <v>0</v>
      </c>
      <c r="X8" s="10"/>
      <c r="Y8" s="10">
        <v>0</v>
      </c>
      <c r="Z8" s="10"/>
      <c r="AA8" s="10">
        <v>0</v>
      </c>
      <c r="AB8" s="10"/>
      <c r="AC8" s="10">
        <v>150000</v>
      </c>
      <c r="AD8" s="10"/>
      <c r="AE8" s="10">
        <v>1000000</v>
      </c>
      <c r="AF8" s="10"/>
      <c r="AG8" s="10">
        <v>144000000000</v>
      </c>
      <c r="AH8" s="10"/>
      <c r="AI8" s="10">
        <v>149972812500</v>
      </c>
      <c r="AK8" s="8">
        <v>2.47E-2</v>
      </c>
    </row>
    <row r="9" spans="1:37" ht="22.5" customHeight="1" x14ac:dyDescent="0.55000000000000004">
      <c r="A9" s="2" t="s">
        <v>35</v>
      </c>
      <c r="C9" s="4" t="s">
        <v>32</v>
      </c>
      <c r="E9" s="4" t="s">
        <v>32</v>
      </c>
      <c r="G9" s="1" t="s">
        <v>36</v>
      </c>
      <c r="I9" s="1" t="s">
        <v>37</v>
      </c>
      <c r="K9" s="3">
        <v>20</v>
      </c>
      <c r="M9" s="3">
        <v>20</v>
      </c>
      <c r="O9" s="10">
        <v>2500</v>
      </c>
      <c r="P9" s="10"/>
      <c r="Q9" s="10">
        <v>2501812500</v>
      </c>
      <c r="R9" s="10"/>
      <c r="S9" s="10">
        <v>2604527843</v>
      </c>
      <c r="T9" s="10"/>
      <c r="U9" s="10">
        <v>0</v>
      </c>
      <c r="V9" s="10"/>
      <c r="W9" s="10">
        <v>0</v>
      </c>
      <c r="X9" s="10"/>
      <c r="Y9" s="10">
        <v>0</v>
      </c>
      <c r="Z9" s="10"/>
      <c r="AA9" s="10">
        <v>0</v>
      </c>
      <c r="AB9" s="10"/>
      <c r="AC9" s="10">
        <v>2500</v>
      </c>
      <c r="AD9" s="10"/>
      <c r="AE9" s="10">
        <v>1042000</v>
      </c>
      <c r="AF9" s="10"/>
      <c r="AG9" s="10">
        <v>2501812500</v>
      </c>
      <c r="AH9" s="10"/>
      <c r="AI9" s="10">
        <v>2604527843</v>
      </c>
      <c r="AK9" s="8">
        <v>4.0000000000000002E-4</v>
      </c>
    </row>
    <row r="10" spans="1:37" ht="22.5" customHeight="1" x14ac:dyDescent="0.55000000000000004">
      <c r="A10" s="2" t="s">
        <v>38</v>
      </c>
      <c r="C10" s="4" t="s">
        <v>32</v>
      </c>
      <c r="E10" s="4" t="s">
        <v>32</v>
      </c>
      <c r="G10" s="1" t="s">
        <v>39</v>
      </c>
      <c r="I10" s="1" t="s">
        <v>40</v>
      </c>
      <c r="K10" s="3">
        <v>16</v>
      </c>
      <c r="M10" s="3">
        <v>16</v>
      </c>
      <c r="O10" s="10">
        <v>910000</v>
      </c>
      <c r="P10" s="10"/>
      <c r="Q10" s="10">
        <v>910219312500</v>
      </c>
      <c r="R10" s="10"/>
      <c r="S10" s="10">
        <v>769721281726</v>
      </c>
      <c r="T10" s="10"/>
      <c r="U10" s="10">
        <v>0</v>
      </c>
      <c r="V10" s="10"/>
      <c r="W10" s="10">
        <v>0</v>
      </c>
      <c r="X10" s="10"/>
      <c r="Y10" s="10">
        <v>0</v>
      </c>
      <c r="Z10" s="10"/>
      <c r="AA10" s="10">
        <v>0</v>
      </c>
      <c r="AB10" s="10"/>
      <c r="AC10" s="10">
        <v>910000</v>
      </c>
      <c r="AD10" s="10"/>
      <c r="AE10" s="10">
        <v>858150</v>
      </c>
      <c r="AF10" s="10"/>
      <c r="AG10" s="10">
        <v>910219312500</v>
      </c>
      <c r="AH10" s="10"/>
      <c r="AI10" s="10">
        <v>780774958884</v>
      </c>
      <c r="AK10" s="8">
        <v>0.12839999999999999</v>
      </c>
    </row>
    <row r="11" spans="1:37" ht="22.5" customHeight="1" x14ac:dyDescent="0.55000000000000004">
      <c r="A11" s="2" t="s">
        <v>41</v>
      </c>
      <c r="C11" s="4" t="s">
        <v>32</v>
      </c>
      <c r="E11" s="4" t="s">
        <v>32</v>
      </c>
      <c r="G11" s="1" t="s">
        <v>42</v>
      </c>
      <c r="I11" s="1" t="s">
        <v>43</v>
      </c>
      <c r="K11" s="3">
        <v>16</v>
      </c>
      <c r="M11" s="3">
        <v>16</v>
      </c>
      <c r="O11" s="10">
        <v>401500</v>
      </c>
      <c r="P11" s="10"/>
      <c r="Q11" s="10">
        <v>401738549437</v>
      </c>
      <c r="R11" s="10"/>
      <c r="S11" s="10">
        <v>329170728489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10"/>
      <c r="AC11" s="10">
        <v>401500</v>
      </c>
      <c r="AD11" s="10"/>
      <c r="AE11" s="10">
        <v>856000</v>
      </c>
      <c r="AF11" s="10"/>
      <c r="AG11" s="10">
        <v>401738549437</v>
      </c>
      <c r="AH11" s="10"/>
      <c r="AI11" s="10">
        <v>343621707275</v>
      </c>
      <c r="AK11" s="8">
        <v>5.6500000000000002E-2</v>
      </c>
    </row>
    <row r="12" spans="1:37" ht="22.5" customHeight="1" x14ac:dyDescent="0.55000000000000004">
      <c r="A12" s="2" t="s">
        <v>47</v>
      </c>
      <c r="C12" s="4" t="s">
        <v>32</v>
      </c>
      <c r="E12" s="4" t="s">
        <v>32</v>
      </c>
      <c r="G12" s="1" t="s">
        <v>48</v>
      </c>
      <c r="I12" s="1" t="s">
        <v>49</v>
      </c>
      <c r="K12" s="3">
        <v>17</v>
      </c>
      <c r="M12" s="3">
        <v>17</v>
      </c>
      <c r="O12" s="10">
        <v>500000</v>
      </c>
      <c r="P12" s="10"/>
      <c r="Q12" s="10">
        <v>477586546860</v>
      </c>
      <c r="R12" s="10"/>
      <c r="S12" s="10">
        <v>469915312409</v>
      </c>
      <c r="T12" s="10"/>
      <c r="U12" s="10">
        <v>0</v>
      </c>
      <c r="V12" s="10"/>
      <c r="W12" s="10">
        <v>0</v>
      </c>
      <c r="X12" s="10"/>
      <c r="Y12" s="10">
        <v>0</v>
      </c>
      <c r="Z12" s="10"/>
      <c r="AA12" s="10">
        <v>0</v>
      </c>
      <c r="AB12" s="10"/>
      <c r="AC12" s="10">
        <v>500000</v>
      </c>
      <c r="AD12" s="10"/>
      <c r="AE12" s="10">
        <v>970001</v>
      </c>
      <c r="AF12" s="10"/>
      <c r="AG12" s="10">
        <v>477586546860</v>
      </c>
      <c r="AH12" s="10"/>
      <c r="AI12" s="10">
        <v>484912593659</v>
      </c>
      <c r="AK12" s="8">
        <v>7.9699999999999993E-2</v>
      </c>
    </row>
    <row r="13" spans="1:37" ht="22.5" customHeight="1" x14ac:dyDescent="0.55000000000000004">
      <c r="A13" s="5" t="s">
        <v>44</v>
      </c>
      <c r="C13" s="23" t="s">
        <v>32</v>
      </c>
      <c r="E13" s="23" t="s">
        <v>32</v>
      </c>
      <c r="G13" s="7" t="s">
        <v>45</v>
      </c>
      <c r="I13" s="7" t="s">
        <v>46</v>
      </c>
      <c r="K13" s="6">
        <v>19</v>
      </c>
      <c r="M13" s="6">
        <v>19</v>
      </c>
      <c r="O13" s="11">
        <v>788029</v>
      </c>
      <c r="P13" s="10"/>
      <c r="Q13" s="11">
        <v>772613548171</v>
      </c>
      <c r="R13" s="10"/>
      <c r="S13" s="11">
        <v>677582105979</v>
      </c>
      <c r="T13" s="10"/>
      <c r="U13" s="11">
        <v>0</v>
      </c>
      <c r="V13" s="10"/>
      <c r="W13" s="11">
        <v>0</v>
      </c>
      <c r="X13" s="10"/>
      <c r="Y13" s="11">
        <v>0</v>
      </c>
      <c r="Z13" s="10"/>
      <c r="AA13" s="11">
        <v>0</v>
      </c>
      <c r="AB13" s="10"/>
      <c r="AC13" s="11">
        <v>788029</v>
      </c>
      <c r="AD13" s="10"/>
      <c r="AE13" s="11">
        <v>862583</v>
      </c>
      <c r="AF13" s="10"/>
      <c r="AG13" s="18">
        <v>772613548171</v>
      </c>
      <c r="AH13" s="14"/>
      <c r="AI13" s="18">
        <v>679617215956</v>
      </c>
      <c r="AK13" s="9">
        <v>0.1118</v>
      </c>
    </row>
    <row r="14" spans="1:37" ht="22.5" customHeight="1" x14ac:dyDescent="0.55000000000000004">
      <c r="A14" s="2" t="s">
        <v>151</v>
      </c>
      <c r="O14" s="10"/>
      <c r="P14" s="10"/>
      <c r="Q14" s="24">
        <f>SUM(Q8:Q13)</f>
        <v>2708659769468</v>
      </c>
      <c r="R14" s="10"/>
      <c r="S14" s="24">
        <f>SUM(S8:S13)</f>
        <v>2412464322071</v>
      </c>
      <c r="T14" s="10"/>
      <c r="U14" s="10"/>
      <c r="V14" s="10"/>
      <c r="W14" s="24">
        <f>SUM(W8:W13)</f>
        <v>0</v>
      </c>
      <c r="X14" s="10"/>
      <c r="Y14" s="10"/>
      <c r="Z14" s="10"/>
      <c r="AA14" s="10">
        <f>SUM(AA8:AA13)</f>
        <v>0</v>
      </c>
      <c r="AB14" s="10"/>
      <c r="AC14" s="10"/>
      <c r="AD14" s="10"/>
      <c r="AE14" s="10"/>
      <c r="AF14" s="10"/>
      <c r="AG14" s="54">
        <f>SUM(AG8:AG13)</f>
        <v>2708659769468</v>
      </c>
      <c r="AH14" s="14"/>
      <c r="AI14" s="54">
        <f>SUM(AI8:AI13)</f>
        <v>2441503816117</v>
      </c>
      <c r="AK14" s="75">
        <f>SUM(AK8:AK13)</f>
        <v>0.40149999999999997</v>
      </c>
    </row>
    <row r="15" spans="1:37" ht="22.5" customHeight="1" x14ac:dyDescent="0.45">
      <c r="AI15" s="3"/>
    </row>
    <row r="16" spans="1:37" ht="22.5" customHeight="1" x14ac:dyDescent="0.45">
      <c r="AG16" s="3"/>
      <c r="AI16" s="3"/>
    </row>
    <row r="17" spans="33:35" ht="22.5" customHeight="1" x14ac:dyDescent="0.45">
      <c r="AG17" s="3"/>
      <c r="AI17" s="3"/>
    </row>
    <row r="18" spans="33:35" ht="22.5" customHeight="1" x14ac:dyDescent="0.45">
      <c r="AG18" s="3"/>
      <c r="AI18" s="3"/>
    </row>
    <row r="20" spans="33:35" ht="22.5" customHeight="1" x14ac:dyDescent="0.45">
      <c r="AI20" s="3"/>
    </row>
    <row r="21" spans="33:35" ht="22.5" customHeight="1" x14ac:dyDescent="0.45">
      <c r="AI21" s="3"/>
    </row>
    <row r="22" spans="33:35" ht="22.5" customHeight="1" x14ac:dyDescent="0.45">
      <c r="AI22" s="3"/>
    </row>
    <row r="23" spans="33:35" ht="22.5" customHeight="1" x14ac:dyDescent="0.45">
      <c r="AI23" s="3"/>
    </row>
  </sheetData>
  <sheetProtection algorithmName="SHA-512" hashValue="wpaY9bdthGmXmoWb1Ttn/OyoQAVravYhxyVEZGbuac67/DrQIwVzernF7l4Qq+HL84W3Tgy6zsNj2tTC46y8rA==" saltValue="GVEvX2+gKzfL1LKiaznGiQ==" spinCount="100000" sheet="1" objects="1" scenarios="1" selectLockedCells="1" autoFilter="0" selectUnlockedCells="1"/>
  <mergeCells count="28"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</mergeCells>
  <printOptions horizontalCentered="1"/>
  <pageMargins left="0" right="0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="130" zoomScaleNormal="100" zoomScaleSheetLayoutView="130" workbookViewId="0">
      <selection sqref="A1:M1"/>
    </sheetView>
  </sheetViews>
  <sheetFormatPr defaultColWidth="9.140625" defaultRowHeight="18.75" x14ac:dyDescent="0.45"/>
  <cols>
    <col min="1" max="1" width="22.8554687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7.7109375" style="1" customWidth="1"/>
    <col min="10" max="10" width="1" style="1" customWidth="1"/>
    <col min="11" max="11" width="25.85546875" style="1" customWidth="1"/>
    <col min="12" max="12" width="1" style="1" customWidth="1"/>
    <col min="13" max="13" width="9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" x14ac:dyDescent="0.4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5" spans="1:13" ht="21" x14ac:dyDescent="0.45">
      <c r="A5" s="101" t="s">
        <v>2</v>
      </c>
      <c r="C5" s="102" t="str">
        <f>سهام!Q5</f>
        <v>1399/07/30</v>
      </c>
      <c r="D5" s="102" t="s">
        <v>5</v>
      </c>
      <c r="E5" s="102" t="s">
        <v>5</v>
      </c>
      <c r="F5" s="102" t="s">
        <v>5</v>
      </c>
      <c r="G5" s="102" t="s">
        <v>5</v>
      </c>
      <c r="H5" s="102" t="s">
        <v>5</v>
      </c>
      <c r="I5" s="102" t="s">
        <v>5</v>
      </c>
      <c r="J5" s="102" t="s">
        <v>5</v>
      </c>
      <c r="K5" s="102" t="s">
        <v>5</v>
      </c>
      <c r="L5" s="102" t="s">
        <v>5</v>
      </c>
      <c r="M5" s="102" t="s">
        <v>5</v>
      </c>
    </row>
    <row r="6" spans="1:13" ht="21" x14ac:dyDescent="0.45">
      <c r="A6" s="102" t="s">
        <v>2</v>
      </c>
      <c r="C6" s="102" t="s">
        <v>6</v>
      </c>
      <c r="E6" s="102" t="s">
        <v>50</v>
      </c>
      <c r="G6" s="102" t="s">
        <v>51</v>
      </c>
      <c r="I6" s="102" t="s">
        <v>52</v>
      </c>
      <c r="K6" s="102" t="s">
        <v>53</v>
      </c>
      <c r="M6" s="102" t="s">
        <v>54</v>
      </c>
    </row>
    <row r="7" spans="1:13" ht="21" x14ac:dyDescent="0.55000000000000004">
      <c r="A7" s="2" t="s">
        <v>38</v>
      </c>
      <c r="C7" s="3">
        <v>910000</v>
      </c>
      <c r="E7" s="3">
        <v>940001</v>
      </c>
      <c r="G7" s="14">
        <v>858150</v>
      </c>
      <c r="H7" s="15"/>
      <c r="I7" s="87">
        <v>-8.7075439281447578E-2</v>
      </c>
      <c r="K7" s="10">
        <f>G7*C7</f>
        <v>780916500000</v>
      </c>
      <c r="M7" s="64"/>
    </row>
    <row r="8" spans="1:13" x14ac:dyDescent="0.45">
      <c r="G8" s="10"/>
      <c r="I8" s="10"/>
    </row>
    <row r="9" spans="1:13" x14ac:dyDescent="0.45">
      <c r="G9" s="3"/>
      <c r="I9" s="10"/>
      <c r="K9" s="39"/>
    </row>
    <row r="10" spans="1:13" x14ac:dyDescent="0.45">
      <c r="I10" s="44"/>
      <c r="K10" s="39"/>
    </row>
    <row r="11" spans="1:13" x14ac:dyDescent="0.45">
      <c r="K11" s="39"/>
    </row>
  </sheetData>
  <sheetProtection algorithmName="SHA-512" hashValue="vZuGiGgqabELNUUHMKOGkY96wOk4TSs6Dj+n82O5vQ40UJiVN0caGh3WZLb+Lyx/oxdXIH/iDuX60eQBb1i99Q==" saltValue="ekdO65EqBGIoFlFrwKzbvg==" spinCount="100000" sheet="1" objects="1" scenarios="1" selectLockedCells="1" autoFilter="0" selectUnlockedCells="1"/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rightToLeft="1" view="pageBreakPreview" zoomScale="80" zoomScaleNormal="100" zoomScaleSheetLayoutView="80" workbookViewId="0">
      <selection sqref="A1:S1"/>
    </sheetView>
  </sheetViews>
  <sheetFormatPr defaultColWidth="9.140625" defaultRowHeight="18.75" x14ac:dyDescent="0.45"/>
  <cols>
    <col min="1" max="1" width="25.1406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25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9.140625" style="1" customWidth="1"/>
    <col min="22" max="22" width="24" style="1" bestFit="1" customWidth="1"/>
    <col min="23" max="16384" width="9.140625" style="1"/>
  </cols>
  <sheetData>
    <row r="1" spans="1:22" ht="2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2" ht="21" x14ac:dyDescent="0.4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U2" s="3"/>
    </row>
    <row r="3" spans="1:22" ht="2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5" spans="1:22" ht="21" x14ac:dyDescent="0.45">
      <c r="A5" s="101" t="s">
        <v>56</v>
      </c>
      <c r="C5" s="102" t="s">
        <v>57</v>
      </c>
      <c r="D5" s="102" t="s">
        <v>57</v>
      </c>
      <c r="E5" s="102" t="s">
        <v>57</v>
      </c>
      <c r="F5" s="102" t="s">
        <v>57</v>
      </c>
      <c r="G5" s="102" t="s">
        <v>57</v>
      </c>
      <c r="H5" s="102" t="s">
        <v>57</v>
      </c>
      <c r="I5" s="102" t="s">
        <v>57</v>
      </c>
      <c r="K5" s="102" t="str">
        <f>سهام!C5</f>
        <v>1399/06/31</v>
      </c>
      <c r="M5" s="102" t="s">
        <v>4</v>
      </c>
      <c r="N5" s="102" t="s">
        <v>4</v>
      </c>
      <c r="O5" s="102" t="s">
        <v>4</v>
      </c>
      <c r="Q5" s="102" t="str">
        <f>سهام!Q5</f>
        <v>1399/07/30</v>
      </c>
      <c r="R5" s="102" t="s">
        <v>5</v>
      </c>
      <c r="S5" s="102" t="s">
        <v>5</v>
      </c>
    </row>
    <row r="6" spans="1:22" ht="21" x14ac:dyDescent="0.45">
      <c r="A6" s="102" t="s">
        <v>56</v>
      </c>
      <c r="C6" s="102" t="s">
        <v>58</v>
      </c>
      <c r="E6" s="102" t="s">
        <v>59</v>
      </c>
      <c r="G6" s="102" t="s">
        <v>60</v>
      </c>
      <c r="I6" s="102" t="s">
        <v>29</v>
      </c>
      <c r="K6" s="102" t="s">
        <v>61</v>
      </c>
      <c r="M6" s="102" t="s">
        <v>62</v>
      </c>
      <c r="O6" s="102" t="s">
        <v>63</v>
      </c>
      <c r="Q6" s="102" t="s">
        <v>61</v>
      </c>
      <c r="S6" s="102" t="s">
        <v>55</v>
      </c>
    </row>
    <row r="7" spans="1:22" ht="21" x14ac:dyDescent="0.55000000000000004">
      <c r="A7" s="2" t="s">
        <v>64</v>
      </c>
      <c r="C7" s="1" t="s">
        <v>65</v>
      </c>
      <c r="E7" s="1" t="s">
        <v>66</v>
      </c>
      <c r="G7" s="1" t="s">
        <v>67</v>
      </c>
      <c r="I7" s="67">
        <v>0</v>
      </c>
      <c r="K7" s="27">
        <v>650000</v>
      </c>
      <c r="L7" s="27"/>
      <c r="M7" s="67">
        <v>4609281549</v>
      </c>
      <c r="N7" s="67"/>
      <c r="O7" s="67">
        <v>-4608931549</v>
      </c>
      <c r="P7" s="27"/>
      <c r="Q7" s="27">
        <v>1000000</v>
      </c>
      <c r="R7" s="25"/>
      <c r="S7" s="76">
        <v>1.6447060188831964E-7</v>
      </c>
      <c r="U7" s="88"/>
      <c r="V7" s="88"/>
    </row>
    <row r="8" spans="1:22" ht="21" x14ac:dyDescent="0.55000000000000004">
      <c r="A8" s="2" t="s">
        <v>64</v>
      </c>
      <c r="C8" s="1" t="s">
        <v>68</v>
      </c>
      <c r="E8" s="1" t="s">
        <v>69</v>
      </c>
      <c r="G8" s="1" t="s">
        <v>70</v>
      </c>
      <c r="I8" s="67">
        <v>0</v>
      </c>
      <c r="K8" s="27">
        <v>30000000</v>
      </c>
      <c r="L8" s="27"/>
      <c r="M8" s="67">
        <v>0</v>
      </c>
      <c r="N8" s="67"/>
      <c r="O8" s="67">
        <v>0</v>
      </c>
      <c r="P8" s="27"/>
      <c r="Q8" s="27">
        <v>30000000</v>
      </c>
      <c r="R8" s="25"/>
      <c r="S8" s="76">
        <v>4.9341180566495889E-6</v>
      </c>
      <c r="U8" s="88"/>
      <c r="V8" s="88"/>
    </row>
    <row r="9" spans="1:22" ht="21" x14ac:dyDescent="0.55000000000000004">
      <c r="A9" s="2" t="s">
        <v>71</v>
      </c>
      <c r="C9" s="1" t="s">
        <v>72</v>
      </c>
      <c r="E9" s="1" t="s">
        <v>66</v>
      </c>
      <c r="G9" s="1" t="s">
        <v>73</v>
      </c>
      <c r="I9" s="67">
        <v>0</v>
      </c>
      <c r="K9" s="27">
        <v>3148580093</v>
      </c>
      <c r="L9" s="27"/>
      <c r="M9" s="67">
        <v>1186777023588</v>
      </c>
      <c r="N9" s="67"/>
      <c r="O9" s="67">
        <v>-1107310036378</v>
      </c>
      <c r="P9" s="27"/>
      <c r="Q9" s="27">
        <v>82615567303</v>
      </c>
      <c r="R9" s="25"/>
      <c r="S9" s="76">
        <v>1.358783207966939E-2</v>
      </c>
      <c r="U9" s="88"/>
      <c r="V9" s="88"/>
    </row>
    <row r="10" spans="1:22" ht="21" x14ac:dyDescent="0.55000000000000004">
      <c r="A10" s="2" t="s">
        <v>74</v>
      </c>
      <c r="C10" s="1" t="s">
        <v>75</v>
      </c>
      <c r="E10" s="1" t="s">
        <v>66</v>
      </c>
      <c r="G10" s="1" t="s">
        <v>76</v>
      </c>
      <c r="I10" s="67">
        <v>10</v>
      </c>
      <c r="K10" s="27">
        <v>650000</v>
      </c>
      <c r="L10" s="27"/>
      <c r="M10" s="67">
        <v>91219677636</v>
      </c>
      <c r="N10" s="67"/>
      <c r="O10" s="67">
        <v>-91219377636</v>
      </c>
      <c r="P10" s="27"/>
      <c r="Q10" s="27">
        <v>950000</v>
      </c>
      <c r="R10" s="25"/>
      <c r="S10" s="76">
        <v>1.5624707179390365E-7</v>
      </c>
      <c r="U10" s="88"/>
      <c r="V10" s="88"/>
    </row>
    <row r="11" spans="1:22" ht="21" x14ac:dyDescent="0.55000000000000004">
      <c r="A11" s="2" t="s">
        <v>74</v>
      </c>
      <c r="C11" s="1" t="s">
        <v>77</v>
      </c>
      <c r="E11" s="1" t="s">
        <v>78</v>
      </c>
      <c r="G11" s="1" t="s">
        <v>76</v>
      </c>
      <c r="I11" s="79">
        <v>23.5</v>
      </c>
      <c r="K11" s="27">
        <v>90000000000</v>
      </c>
      <c r="L11" s="27"/>
      <c r="M11" s="67">
        <v>0</v>
      </c>
      <c r="N11" s="67"/>
      <c r="O11" s="67">
        <v>-90000000000</v>
      </c>
      <c r="P11" s="27"/>
      <c r="Q11" s="27">
        <v>0</v>
      </c>
      <c r="R11" s="25"/>
      <c r="S11" s="76">
        <v>0</v>
      </c>
      <c r="U11" s="88"/>
      <c r="V11" s="88"/>
    </row>
    <row r="12" spans="1:22" ht="21" x14ac:dyDescent="0.55000000000000004">
      <c r="A12" s="2" t="s">
        <v>79</v>
      </c>
      <c r="C12" s="1" t="s">
        <v>80</v>
      </c>
      <c r="E12" s="1" t="s">
        <v>66</v>
      </c>
      <c r="G12" s="1" t="s">
        <v>81</v>
      </c>
      <c r="I12" s="67">
        <v>0</v>
      </c>
      <c r="K12" s="27">
        <v>13419836573</v>
      </c>
      <c r="L12" s="27"/>
      <c r="M12" s="67">
        <v>12657542738</v>
      </c>
      <c r="N12" s="67"/>
      <c r="O12" s="67">
        <v>-13418836573</v>
      </c>
      <c r="P12" s="27"/>
      <c r="Q12" s="27">
        <v>12658542738</v>
      </c>
      <c r="R12" s="25"/>
      <c r="S12" s="76">
        <v>2.0819581431478777E-3</v>
      </c>
      <c r="U12" s="88"/>
      <c r="V12" s="88"/>
    </row>
    <row r="13" spans="1:22" ht="21" x14ac:dyDescent="0.55000000000000004">
      <c r="A13" s="2" t="s">
        <v>82</v>
      </c>
      <c r="C13" s="1" t="s">
        <v>83</v>
      </c>
      <c r="E13" s="1" t="s">
        <v>78</v>
      </c>
      <c r="G13" s="1" t="s">
        <v>84</v>
      </c>
      <c r="I13" s="67">
        <v>20</v>
      </c>
      <c r="K13" s="27">
        <v>370000000000</v>
      </c>
      <c r="L13" s="27"/>
      <c r="M13" s="67">
        <v>0</v>
      </c>
      <c r="N13" s="67"/>
      <c r="O13" s="67">
        <v>0</v>
      </c>
      <c r="P13" s="27"/>
      <c r="Q13" s="27">
        <v>370000000000</v>
      </c>
      <c r="R13" s="25"/>
      <c r="S13" s="76">
        <v>6.0854122698678265E-2</v>
      </c>
      <c r="U13" s="88"/>
      <c r="V13" s="88"/>
    </row>
    <row r="14" spans="1:22" ht="21" x14ac:dyDescent="0.55000000000000004">
      <c r="A14" s="2" t="s">
        <v>85</v>
      </c>
      <c r="C14" s="1" t="s">
        <v>86</v>
      </c>
      <c r="E14" s="1" t="s">
        <v>78</v>
      </c>
      <c r="G14" s="1" t="s">
        <v>84</v>
      </c>
      <c r="I14" s="67">
        <v>20</v>
      </c>
      <c r="K14" s="27">
        <v>400000000000</v>
      </c>
      <c r="L14" s="27"/>
      <c r="M14" s="67">
        <v>0</v>
      </c>
      <c r="N14" s="67"/>
      <c r="O14" s="67">
        <v>0</v>
      </c>
      <c r="P14" s="27"/>
      <c r="Q14" s="27">
        <v>400000000000</v>
      </c>
      <c r="R14" s="25"/>
      <c r="S14" s="76">
        <v>6.5788240755327854E-2</v>
      </c>
      <c r="U14" s="88"/>
      <c r="V14" s="88"/>
    </row>
    <row r="15" spans="1:22" ht="21" x14ac:dyDescent="0.55000000000000004">
      <c r="A15" s="2" t="s">
        <v>85</v>
      </c>
      <c r="C15" s="1" t="s">
        <v>87</v>
      </c>
      <c r="E15" s="1" t="s">
        <v>66</v>
      </c>
      <c r="G15" s="1" t="s">
        <v>84</v>
      </c>
      <c r="I15" s="67">
        <v>0</v>
      </c>
      <c r="K15" s="27">
        <v>680102055</v>
      </c>
      <c r="L15" s="27"/>
      <c r="M15" s="67">
        <v>6794529041</v>
      </c>
      <c r="N15" s="67"/>
      <c r="O15" s="67">
        <v>-5775000959</v>
      </c>
      <c r="P15" s="27"/>
      <c r="Q15" s="27">
        <v>1699630137</v>
      </c>
      <c r="R15" s="25"/>
      <c r="S15" s="76">
        <v>2.7953919161991718E-4</v>
      </c>
      <c r="U15" s="88"/>
      <c r="V15" s="88"/>
    </row>
    <row r="16" spans="1:22" ht="21" x14ac:dyDescent="0.55000000000000004">
      <c r="A16" s="2" t="s">
        <v>82</v>
      </c>
      <c r="C16" s="1" t="s">
        <v>88</v>
      </c>
      <c r="E16" s="1" t="s">
        <v>66</v>
      </c>
      <c r="G16" s="1" t="s">
        <v>84</v>
      </c>
      <c r="I16" s="67">
        <v>0</v>
      </c>
      <c r="K16" s="27">
        <v>1000004</v>
      </c>
      <c r="L16" s="27"/>
      <c r="M16" s="67">
        <v>6284940000</v>
      </c>
      <c r="N16" s="67"/>
      <c r="O16" s="67">
        <v>-6284940004</v>
      </c>
      <c r="P16" s="27"/>
      <c r="Q16" s="27">
        <v>1000000</v>
      </c>
      <c r="R16" s="25"/>
      <c r="S16" s="76">
        <v>1.6447060188831964E-7</v>
      </c>
      <c r="U16" s="88"/>
      <c r="V16" s="88"/>
    </row>
    <row r="17" spans="1:22" ht="21" x14ac:dyDescent="0.55000000000000004">
      <c r="A17" s="2" t="s">
        <v>74</v>
      </c>
      <c r="C17" s="1" t="s">
        <v>89</v>
      </c>
      <c r="E17" s="1" t="s">
        <v>69</v>
      </c>
      <c r="G17" s="1" t="s">
        <v>90</v>
      </c>
      <c r="I17" s="67">
        <v>0</v>
      </c>
      <c r="K17" s="27">
        <v>1100000</v>
      </c>
      <c r="L17" s="27"/>
      <c r="M17" s="67">
        <v>0</v>
      </c>
      <c r="N17" s="67"/>
      <c r="O17" s="67">
        <v>0</v>
      </c>
      <c r="P17" s="27"/>
      <c r="Q17" s="27">
        <v>1100000</v>
      </c>
      <c r="R17" s="25"/>
      <c r="S17" s="76">
        <v>1.809176620771516E-7</v>
      </c>
      <c r="U17" s="88"/>
      <c r="V17" s="88"/>
    </row>
    <row r="18" spans="1:22" ht="21" x14ac:dyDescent="0.55000000000000004">
      <c r="A18" s="2" t="s">
        <v>91</v>
      </c>
      <c r="C18" s="1" t="s">
        <v>92</v>
      </c>
      <c r="E18" s="1" t="s">
        <v>78</v>
      </c>
      <c r="G18" s="1" t="s">
        <v>93</v>
      </c>
      <c r="I18" s="67">
        <v>20</v>
      </c>
      <c r="K18" s="27">
        <v>180000000000</v>
      </c>
      <c r="L18" s="27"/>
      <c r="M18" s="67">
        <v>0</v>
      </c>
      <c r="N18" s="67"/>
      <c r="O18" s="67">
        <v>0</v>
      </c>
      <c r="P18" s="27"/>
      <c r="Q18" s="27">
        <v>180000000000</v>
      </c>
      <c r="R18" s="25"/>
      <c r="S18" s="76">
        <v>2.9604708339897534E-2</v>
      </c>
      <c r="U18" s="88"/>
      <c r="V18" s="88"/>
    </row>
    <row r="19" spans="1:22" ht="21" x14ac:dyDescent="0.55000000000000004">
      <c r="A19" s="2" t="s">
        <v>71</v>
      </c>
      <c r="C19" s="1" t="s">
        <v>94</v>
      </c>
      <c r="E19" s="1" t="s">
        <v>78</v>
      </c>
      <c r="G19" s="1" t="s">
        <v>95</v>
      </c>
      <c r="I19" s="67">
        <v>20</v>
      </c>
      <c r="K19" s="27">
        <v>53000000000</v>
      </c>
      <c r="L19" s="27"/>
      <c r="M19" s="67">
        <v>0</v>
      </c>
      <c r="N19" s="67"/>
      <c r="O19" s="67">
        <v>-53000000000</v>
      </c>
      <c r="P19" s="27"/>
      <c r="Q19" s="27">
        <v>0</v>
      </c>
      <c r="R19" s="25"/>
      <c r="S19" s="76">
        <v>0</v>
      </c>
      <c r="U19" s="88"/>
      <c r="V19" s="88"/>
    </row>
    <row r="20" spans="1:22" ht="21" x14ac:dyDescent="0.55000000000000004">
      <c r="A20" s="2" t="s">
        <v>82</v>
      </c>
      <c r="C20" s="1" t="s">
        <v>96</v>
      </c>
      <c r="E20" s="1" t="s">
        <v>69</v>
      </c>
      <c r="G20" s="1" t="s">
        <v>97</v>
      </c>
      <c r="I20" s="67">
        <v>0</v>
      </c>
      <c r="K20" s="27">
        <v>1000000</v>
      </c>
      <c r="L20" s="27"/>
      <c r="M20" s="67">
        <v>0</v>
      </c>
      <c r="N20" s="67"/>
      <c r="O20" s="67">
        <v>0</v>
      </c>
      <c r="P20" s="27"/>
      <c r="Q20" s="27">
        <v>1000000</v>
      </c>
      <c r="R20" s="25"/>
      <c r="S20" s="76">
        <v>1.6447060188831964E-7</v>
      </c>
      <c r="U20" s="88"/>
      <c r="V20" s="88"/>
    </row>
    <row r="21" spans="1:22" ht="21" x14ac:dyDescent="0.55000000000000004">
      <c r="A21" s="2" t="s">
        <v>85</v>
      </c>
      <c r="C21" s="1" t="s">
        <v>98</v>
      </c>
      <c r="E21" s="1" t="s">
        <v>69</v>
      </c>
      <c r="G21" s="1" t="s">
        <v>97</v>
      </c>
      <c r="I21" s="67">
        <v>0</v>
      </c>
      <c r="K21" s="27">
        <v>1000000</v>
      </c>
      <c r="L21" s="27"/>
      <c r="M21" s="67">
        <v>0</v>
      </c>
      <c r="N21" s="67"/>
      <c r="O21" s="67">
        <v>0</v>
      </c>
      <c r="P21" s="27"/>
      <c r="Q21" s="27">
        <v>1000000</v>
      </c>
      <c r="R21" s="25"/>
      <c r="S21" s="76">
        <v>1.6447060188831964E-7</v>
      </c>
      <c r="U21" s="88"/>
      <c r="V21" s="88"/>
    </row>
    <row r="22" spans="1:22" ht="21" x14ac:dyDescent="0.55000000000000004">
      <c r="A22" s="2" t="s">
        <v>122</v>
      </c>
      <c r="C22" s="1" t="s">
        <v>212</v>
      </c>
      <c r="E22" s="1" t="s">
        <v>66</v>
      </c>
      <c r="G22" s="1" t="s">
        <v>213</v>
      </c>
      <c r="I22" s="67">
        <v>0</v>
      </c>
      <c r="K22" s="27">
        <v>640000</v>
      </c>
      <c r="L22" s="27"/>
      <c r="M22" s="67">
        <v>406115073929</v>
      </c>
      <c r="N22" s="67"/>
      <c r="O22" s="67">
        <v>-406114723929</v>
      </c>
      <c r="P22" s="27"/>
      <c r="Q22" s="27">
        <v>990000</v>
      </c>
      <c r="R22" s="25"/>
      <c r="S22" s="76">
        <v>1.6282589586943643E-7</v>
      </c>
      <c r="U22" s="88"/>
      <c r="V22" s="88"/>
    </row>
    <row r="23" spans="1:22" ht="21" x14ac:dyDescent="0.55000000000000004">
      <c r="A23" s="2" t="s">
        <v>79</v>
      </c>
      <c r="C23" s="1" t="s">
        <v>99</v>
      </c>
      <c r="E23" s="1" t="s">
        <v>78</v>
      </c>
      <c r="G23" s="1" t="s">
        <v>100</v>
      </c>
      <c r="I23" s="67">
        <v>20</v>
      </c>
      <c r="K23" s="27">
        <v>443000000000</v>
      </c>
      <c r="L23" s="27"/>
      <c r="M23" s="67">
        <v>0</v>
      </c>
      <c r="N23" s="67"/>
      <c r="O23" s="67">
        <v>0</v>
      </c>
      <c r="P23" s="27"/>
      <c r="Q23" s="27">
        <v>443000000000</v>
      </c>
      <c r="R23" s="25"/>
      <c r="S23" s="76">
        <v>7.2860476636525603E-2</v>
      </c>
      <c r="U23" s="88"/>
      <c r="V23" s="88"/>
    </row>
    <row r="24" spans="1:22" ht="21" x14ac:dyDescent="0.55000000000000004">
      <c r="A24" s="2" t="s">
        <v>79</v>
      </c>
      <c r="C24" s="1" t="s">
        <v>101</v>
      </c>
      <c r="E24" s="1" t="s">
        <v>78</v>
      </c>
      <c r="G24" s="1" t="s">
        <v>100</v>
      </c>
      <c r="I24" s="67">
        <v>20</v>
      </c>
      <c r="K24" s="27">
        <v>300000000000</v>
      </c>
      <c r="L24" s="27"/>
      <c r="M24" s="67">
        <v>0</v>
      </c>
      <c r="N24" s="67"/>
      <c r="O24" s="67">
        <v>0</v>
      </c>
      <c r="P24" s="27"/>
      <c r="Q24" s="27">
        <v>300000000000</v>
      </c>
      <c r="R24" s="25"/>
      <c r="S24" s="76">
        <v>4.934118056649589E-2</v>
      </c>
      <c r="U24" s="88"/>
      <c r="V24" s="88"/>
    </row>
    <row r="25" spans="1:22" ht="21" x14ac:dyDescent="0.55000000000000004">
      <c r="A25" s="2" t="s">
        <v>102</v>
      </c>
      <c r="C25" s="1" t="s">
        <v>103</v>
      </c>
      <c r="E25" s="1" t="s">
        <v>78</v>
      </c>
      <c r="G25" s="1" t="s">
        <v>100</v>
      </c>
      <c r="I25" s="67">
        <v>20</v>
      </c>
      <c r="K25" s="27">
        <v>27000000000</v>
      </c>
      <c r="L25" s="27"/>
      <c r="M25" s="67">
        <v>0</v>
      </c>
      <c r="N25" s="67"/>
      <c r="O25" s="67">
        <v>0</v>
      </c>
      <c r="P25" s="27"/>
      <c r="Q25" s="27">
        <v>27000000000</v>
      </c>
      <c r="R25" s="25"/>
      <c r="S25" s="76">
        <v>4.4407062509846298E-3</v>
      </c>
      <c r="U25" s="88"/>
      <c r="V25" s="88"/>
    </row>
    <row r="26" spans="1:22" ht="21" x14ac:dyDescent="0.55000000000000004">
      <c r="A26" s="2" t="s">
        <v>122</v>
      </c>
      <c r="C26" s="1" t="s">
        <v>214</v>
      </c>
      <c r="E26" s="1" t="s">
        <v>78</v>
      </c>
      <c r="G26" s="1" t="s">
        <v>215</v>
      </c>
      <c r="I26" s="67">
        <v>18</v>
      </c>
      <c r="K26" s="27">
        <v>400000000000</v>
      </c>
      <c r="L26" s="27"/>
      <c r="M26" s="67">
        <v>0</v>
      </c>
      <c r="N26" s="67"/>
      <c r="O26" s="67">
        <v>0</v>
      </c>
      <c r="P26" s="27"/>
      <c r="Q26" s="27">
        <v>400000000000</v>
      </c>
      <c r="R26" s="25"/>
      <c r="S26" s="76">
        <v>6.5788240755327854E-2</v>
      </c>
      <c r="U26" s="88"/>
      <c r="V26" s="88"/>
    </row>
    <row r="27" spans="1:22" ht="21" x14ac:dyDescent="0.55000000000000004">
      <c r="A27" s="2" t="s">
        <v>221</v>
      </c>
      <c r="C27" s="1" t="s">
        <v>222</v>
      </c>
      <c r="E27" s="1" t="s">
        <v>66</v>
      </c>
      <c r="G27" s="1" t="s">
        <v>223</v>
      </c>
      <c r="I27" s="67">
        <v>0</v>
      </c>
      <c r="K27" s="27">
        <v>0</v>
      </c>
      <c r="L27" s="27"/>
      <c r="M27" s="67">
        <v>400000200000</v>
      </c>
      <c r="N27" s="67"/>
      <c r="O27" s="67">
        <v>-400000000000</v>
      </c>
      <c r="P27" s="27"/>
      <c r="Q27" s="27">
        <v>200000</v>
      </c>
      <c r="R27" s="25"/>
      <c r="S27" s="76">
        <v>3.2894120377663928E-8</v>
      </c>
      <c r="U27" s="88"/>
      <c r="V27" s="88"/>
    </row>
    <row r="28" spans="1:22" ht="21" x14ac:dyDescent="0.55000000000000004">
      <c r="A28" s="2" t="s">
        <v>221</v>
      </c>
      <c r="C28" s="1" t="s">
        <v>224</v>
      </c>
      <c r="E28" s="1" t="s">
        <v>78</v>
      </c>
      <c r="G28" s="1" t="s">
        <v>223</v>
      </c>
      <c r="I28" s="67">
        <v>18</v>
      </c>
      <c r="K28" s="27">
        <v>0</v>
      </c>
      <c r="L28" s="27"/>
      <c r="M28" s="67">
        <v>400000000000</v>
      </c>
      <c r="N28" s="67"/>
      <c r="O28" s="67">
        <v>0</v>
      </c>
      <c r="P28" s="27"/>
      <c r="Q28" s="27">
        <v>400000000000</v>
      </c>
      <c r="R28" s="25"/>
      <c r="S28" s="76">
        <v>6.5788240755327854E-2</v>
      </c>
      <c r="U28" s="88"/>
      <c r="V28" s="88"/>
    </row>
    <row r="29" spans="1:22" ht="21" x14ac:dyDescent="0.55000000000000004">
      <c r="A29" s="5" t="s">
        <v>122</v>
      </c>
      <c r="C29" s="7" t="s">
        <v>225</v>
      </c>
      <c r="E29" s="7" t="s">
        <v>78</v>
      </c>
      <c r="G29" s="7" t="s">
        <v>223</v>
      </c>
      <c r="I29" s="67">
        <v>18</v>
      </c>
      <c r="K29" s="31">
        <v>0</v>
      </c>
      <c r="L29" s="27"/>
      <c r="M29" s="70">
        <v>400000000000</v>
      </c>
      <c r="N29" s="67"/>
      <c r="O29" s="70">
        <v>0</v>
      </c>
      <c r="P29" s="27"/>
      <c r="Q29" s="31">
        <v>400000000000</v>
      </c>
      <c r="R29" s="25"/>
      <c r="S29" s="77">
        <v>6.5788240755327854E-2</v>
      </c>
      <c r="U29" s="88"/>
      <c r="V29" s="88"/>
    </row>
    <row r="30" spans="1:22" s="2" customFormat="1" ht="21" x14ac:dyDescent="0.55000000000000004">
      <c r="A30" s="2" t="s">
        <v>151</v>
      </c>
      <c r="I30" s="26"/>
      <c r="K30" s="32">
        <f>SUM(K7:K29)</f>
        <v>2280284558725</v>
      </c>
      <c r="L30" s="32"/>
      <c r="M30" s="32">
        <f>SUM(M7:M29)</f>
        <v>2914458268481</v>
      </c>
      <c r="N30" s="32"/>
      <c r="O30" s="32">
        <f>SUM(O7:O29)</f>
        <v>-2177731847028</v>
      </c>
      <c r="P30" s="32"/>
      <c r="Q30" s="32">
        <f>SUM(Q7:Q29)</f>
        <v>3017010980178</v>
      </c>
      <c r="R30" s="26"/>
      <c r="S30" s="78">
        <f>SUM(S7:S29)</f>
        <v>0.49620961181354484</v>
      </c>
      <c r="U30" s="80"/>
    </row>
    <row r="31" spans="1:22" x14ac:dyDescent="0.45">
      <c r="K31" s="28"/>
      <c r="L31" s="25"/>
      <c r="M31" s="25"/>
      <c r="N31" s="25"/>
      <c r="O31" s="25"/>
      <c r="P31" s="25"/>
      <c r="Q31" s="28"/>
      <c r="R31" s="25"/>
      <c r="S31" s="25"/>
      <c r="U31" s="10"/>
    </row>
    <row r="32" spans="1:22" x14ac:dyDescent="0.45">
      <c r="O32" s="10"/>
      <c r="Q32" s="3"/>
    </row>
  </sheetData>
  <sheetProtection algorithmName="SHA-512" hashValue="E1E50vGJY03ez1gdbkdVJptEAaKl2CnJs/kL7U+kl3HmGZVX9RmNgPEZvUAznRapCRbew0mjDnC3cERom33jmA==" saltValue="2uJ42qfAQL137+6EXdckRg==" spinCount="100000" sheet="1" objects="1" scenarios="1" selectLockedCells="1" autoFilter="0" selectUnlockedCells="1"/>
  <mergeCells count="17"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  <mergeCell ref="C5:I5"/>
    <mergeCell ref="A3:S3"/>
  </mergeCells>
  <printOptions horizontalCentered="1"/>
  <pageMargins left="0" right="0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rightToLeft="1" view="pageBreakPreview" zoomScaleNormal="100" zoomScaleSheetLayoutView="100" workbookViewId="0">
      <selection activeCell="G20" sqref="A20:G20"/>
    </sheetView>
  </sheetViews>
  <sheetFormatPr defaultColWidth="9.140625" defaultRowHeight="18" customHeight="1" x14ac:dyDescent="0.25"/>
  <cols>
    <col min="1" max="1" width="35.140625" style="25" customWidth="1"/>
    <col min="2" max="2" width="1" style="25" customWidth="1"/>
    <col min="3" max="3" width="14" style="25" bestFit="1" customWidth="1"/>
    <col min="4" max="4" width="1" style="25" customWidth="1"/>
    <col min="5" max="5" width="16.7109375" style="25" customWidth="1"/>
    <col min="6" max="6" width="1" style="25" customWidth="1"/>
    <col min="7" max="7" width="12" style="25" customWidth="1"/>
    <col min="8" max="8" width="1" style="25" customWidth="1"/>
    <col min="9" max="9" width="18.28515625" style="25" customWidth="1"/>
    <col min="10" max="10" width="0.85546875" style="25" customWidth="1"/>
    <col min="11" max="11" width="18.28515625" style="25" customWidth="1"/>
    <col min="12" max="12" width="1" style="25" customWidth="1"/>
    <col min="13" max="13" width="18.28515625" style="25" customWidth="1"/>
    <col min="14" max="14" width="1" style="25" customWidth="1"/>
    <col min="15" max="15" width="18.28515625" style="25" customWidth="1"/>
    <col min="16" max="16" width="1" style="25" customWidth="1"/>
    <col min="17" max="17" width="18.28515625" style="25" customWidth="1"/>
    <col min="18" max="18" width="1" style="25" customWidth="1"/>
    <col min="19" max="19" width="18.28515625" style="25" customWidth="1"/>
    <col min="20" max="20" width="1" style="25" customWidth="1"/>
    <col min="21" max="21" width="16.5703125" style="25" bestFit="1" customWidth="1"/>
    <col min="22" max="22" width="16" style="25" bestFit="1" customWidth="1"/>
    <col min="23" max="16384" width="9.140625" style="25"/>
  </cols>
  <sheetData>
    <row r="1" spans="1:22" ht="18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2" ht="18" customHeight="1" x14ac:dyDescent="0.2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2" ht="18" customHeight="1" x14ac:dyDescent="0.2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2" ht="18" customHeight="1" x14ac:dyDescent="0.25">
      <c r="A4" s="102" t="s">
        <v>105</v>
      </c>
      <c r="B4" s="102" t="s">
        <v>105</v>
      </c>
      <c r="C4" s="102" t="s">
        <v>105</v>
      </c>
      <c r="D4" s="102" t="s">
        <v>105</v>
      </c>
      <c r="E4" s="102" t="s">
        <v>105</v>
      </c>
      <c r="F4" s="102" t="s">
        <v>105</v>
      </c>
      <c r="G4" s="102" t="s">
        <v>105</v>
      </c>
      <c r="I4" s="102" t="s">
        <v>106</v>
      </c>
      <c r="J4" s="102" t="s">
        <v>106</v>
      </c>
      <c r="K4" s="102" t="s">
        <v>106</v>
      </c>
      <c r="L4" s="102" t="s">
        <v>106</v>
      </c>
      <c r="M4" s="102" t="s">
        <v>106</v>
      </c>
      <c r="O4" s="102" t="s">
        <v>107</v>
      </c>
      <c r="P4" s="102" t="s">
        <v>107</v>
      </c>
      <c r="Q4" s="102" t="s">
        <v>107</v>
      </c>
      <c r="R4" s="102" t="s">
        <v>107</v>
      </c>
      <c r="S4" s="102" t="s">
        <v>107</v>
      </c>
    </row>
    <row r="5" spans="1:22" ht="18" customHeight="1" x14ac:dyDescent="0.25">
      <c r="A5" s="102" t="s">
        <v>108</v>
      </c>
      <c r="C5" s="102" t="s">
        <v>109</v>
      </c>
      <c r="E5" s="102" t="s">
        <v>28</v>
      </c>
      <c r="G5" s="102" t="s">
        <v>29</v>
      </c>
      <c r="I5" s="102" t="s">
        <v>110</v>
      </c>
      <c r="K5" s="102" t="s">
        <v>111</v>
      </c>
      <c r="M5" s="102" t="s">
        <v>112</v>
      </c>
      <c r="O5" s="105" t="s">
        <v>110</v>
      </c>
      <c r="Q5" s="102" t="s">
        <v>111</v>
      </c>
      <c r="S5" s="102" t="s">
        <v>112</v>
      </c>
    </row>
    <row r="6" spans="1:22" ht="18" customHeight="1" x14ac:dyDescent="0.25">
      <c r="A6" s="25" t="s">
        <v>31</v>
      </c>
      <c r="C6" s="25" t="s">
        <v>113</v>
      </c>
      <c r="E6" s="25" t="s">
        <v>34</v>
      </c>
      <c r="G6" s="27">
        <v>18</v>
      </c>
      <c r="H6" s="27"/>
      <c r="I6" s="27">
        <v>2206972604</v>
      </c>
      <c r="J6" s="27"/>
      <c r="K6" s="27">
        <v>0</v>
      </c>
      <c r="L6" s="27"/>
      <c r="M6" s="27">
        <v>2206972604</v>
      </c>
      <c r="N6" s="27"/>
      <c r="O6" s="89">
        <v>19315750683</v>
      </c>
      <c r="P6" s="27"/>
      <c r="Q6" s="27">
        <v>0</v>
      </c>
      <c r="R6" s="27"/>
      <c r="S6" s="27">
        <v>19315750683</v>
      </c>
      <c r="U6" s="27"/>
    </row>
    <row r="7" spans="1:22" ht="18" customHeight="1" x14ac:dyDescent="0.25">
      <c r="A7" s="25" t="s">
        <v>41</v>
      </c>
      <c r="C7" s="25" t="s">
        <v>113</v>
      </c>
      <c r="E7" s="25" t="s">
        <v>43</v>
      </c>
      <c r="G7" s="27">
        <v>16</v>
      </c>
      <c r="H7" s="27"/>
      <c r="I7" s="27">
        <v>5188480000</v>
      </c>
      <c r="J7" s="27"/>
      <c r="K7" s="27">
        <v>0</v>
      </c>
      <c r="L7" s="27"/>
      <c r="M7" s="27">
        <v>5188480000</v>
      </c>
      <c r="N7" s="27"/>
      <c r="O7" s="89">
        <v>43061596042</v>
      </c>
      <c r="P7" s="27"/>
      <c r="Q7" s="27">
        <v>0</v>
      </c>
      <c r="R7" s="27"/>
      <c r="S7" s="27">
        <v>43061596042</v>
      </c>
      <c r="U7" s="27"/>
    </row>
    <row r="8" spans="1:22" ht="18" customHeight="1" x14ac:dyDescent="0.25">
      <c r="A8" s="25" t="s">
        <v>38</v>
      </c>
      <c r="C8" s="25" t="s">
        <v>113</v>
      </c>
      <c r="E8" s="25" t="s">
        <v>40</v>
      </c>
      <c r="G8" s="27">
        <v>16</v>
      </c>
      <c r="H8" s="27"/>
      <c r="I8" s="27">
        <v>11844792694</v>
      </c>
      <c r="J8" s="27"/>
      <c r="K8" s="27">
        <v>0</v>
      </c>
      <c r="L8" s="27"/>
      <c r="M8" s="27">
        <v>11844792694</v>
      </c>
      <c r="N8" s="27"/>
      <c r="O8" s="89">
        <v>73086071235</v>
      </c>
      <c r="P8" s="27"/>
      <c r="Q8" s="27">
        <v>0</v>
      </c>
      <c r="R8" s="27"/>
      <c r="S8" s="27">
        <v>73086071235</v>
      </c>
      <c r="U8" s="27"/>
    </row>
    <row r="9" spans="1:22" ht="18" customHeight="1" x14ac:dyDescent="0.25">
      <c r="A9" s="25" t="s">
        <v>114</v>
      </c>
      <c r="C9" s="25" t="s">
        <v>113</v>
      </c>
      <c r="E9" s="25" t="s">
        <v>115</v>
      </c>
      <c r="G9" s="27">
        <v>16</v>
      </c>
      <c r="H9" s="27"/>
      <c r="I9" s="27">
        <v>0</v>
      </c>
      <c r="J9" s="27"/>
      <c r="K9" s="27">
        <v>0</v>
      </c>
      <c r="L9" s="27"/>
      <c r="M9" s="27">
        <v>0</v>
      </c>
      <c r="N9" s="27"/>
      <c r="O9" s="89">
        <v>1415354753</v>
      </c>
      <c r="P9" s="27"/>
      <c r="Q9" s="27">
        <v>0</v>
      </c>
      <c r="R9" s="27"/>
      <c r="S9" s="27">
        <v>1415354753</v>
      </c>
      <c r="U9" s="27"/>
    </row>
    <row r="10" spans="1:22" ht="18" customHeight="1" x14ac:dyDescent="0.15">
      <c r="A10" s="25" t="s">
        <v>116</v>
      </c>
      <c r="C10" s="25" t="s">
        <v>113</v>
      </c>
      <c r="E10" s="25" t="s">
        <v>46</v>
      </c>
      <c r="G10" s="27">
        <v>19</v>
      </c>
      <c r="H10" s="27"/>
      <c r="I10" s="27">
        <v>0</v>
      </c>
      <c r="J10" s="27"/>
      <c r="K10" s="27">
        <v>0</v>
      </c>
      <c r="L10" s="27"/>
      <c r="M10" s="27">
        <v>0</v>
      </c>
      <c r="N10" s="27"/>
      <c r="O10" s="89">
        <v>778789796</v>
      </c>
      <c r="P10" s="27"/>
      <c r="Q10" s="27">
        <v>0</v>
      </c>
      <c r="R10" s="27"/>
      <c r="S10" s="27">
        <v>778789796</v>
      </c>
      <c r="U10" s="82"/>
    </row>
    <row r="11" spans="1:22" ht="18" customHeight="1" x14ac:dyDescent="0.25">
      <c r="A11" s="25" t="s">
        <v>44</v>
      </c>
      <c r="C11" s="25" t="s">
        <v>113</v>
      </c>
      <c r="E11" s="25" t="s">
        <v>46</v>
      </c>
      <c r="G11" s="27">
        <v>19</v>
      </c>
      <c r="H11" s="27"/>
      <c r="I11" s="27">
        <v>11957417139</v>
      </c>
      <c r="J11" s="27"/>
      <c r="K11" s="27">
        <v>0</v>
      </c>
      <c r="L11" s="27"/>
      <c r="M11" s="27">
        <v>11957417139</v>
      </c>
      <c r="N11" s="27"/>
      <c r="O11" s="89">
        <v>99267602452</v>
      </c>
      <c r="P11" s="27"/>
      <c r="Q11" s="27">
        <v>0</v>
      </c>
      <c r="R11" s="27"/>
      <c r="S11" s="27">
        <v>99267602452</v>
      </c>
      <c r="U11" s="27"/>
    </row>
    <row r="12" spans="1:22" ht="18" customHeight="1" x14ac:dyDescent="0.25">
      <c r="A12" s="25" t="s">
        <v>47</v>
      </c>
      <c r="C12" s="25" t="s">
        <v>113</v>
      </c>
      <c r="E12" s="25" t="s">
        <v>49</v>
      </c>
      <c r="G12" s="27">
        <v>17</v>
      </c>
      <c r="H12" s="27"/>
      <c r="I12" s="27">
        <v>7148551538</v>
      </c>
      <c r="J12" s="27"/>
      <c r="K12" s="27">
        <v>0</v>
      </c>
      <c r="L12" s="27"/>
      <c r="M12" s="27">
        <v>7148551538</v>
      </c>
      <c r="N12" s="27"/>
      <c r="O12" s="89">
        <v>14787079497</v>
      </c>
      <c r="P12" s="27"/>
      <c r="Q12" s="27">
        <v>0</v>
      </c>
      <c r="R12" s="27"/>
      <c r="S12" s="27">
        <v>14787079497</v>
      </c>
      <c r="U12" s="27"/>
    </row>
    <row r="13" spans="1:22" ht="18" customHeight="1" x14ac:dyDescent="0.25">
      <c r="A13" s="25" t="s">
        <v>35</v>
      </c>
      <c r="C13" s="25" t="s">
        <v>113</v>
      </c>
      <c r="E13" s="25" t="s">
        <v>37</v>
      </c>
      <c r="G13" s="27">
        <v>20</v>
      </c>
      <c r="H13" s="27"/>
      <c r="I13" s="27">
        <v>39642775</v>
      </c>
      <c r="J13" s="27"/>
      <c r="K13" s="27">
        <v>0</v>
      </c>
      <c r="L13" s="27"/>
      <c r="M13" s="27">
        <v>39642775</v>
      </c>
      <c r="N13" s="27"/>
      <c r="O13" s="89">
        <v>339326193</v>
      </c>
      <c r="P13" s="27"/>
      <c r="Q13" s="27">
        <v>0</v>
      </c>
      <c r="R13" s="27"/>
      <c r="S13" s="27">
        <v>339326193</v>
      </c>
      <c r="U13" s="27"/>
    </row>
    <row r="14" spans="1:22" ht="18" customHeight="1" x14ac:dyDescent="0.25">
      <c r="A14" s="25" t="s">
        <v>117</v>
      </c>
      <c r="C14" s="25" t="s">
        <v>113</v>
      </c>
      <c r="E14" s="25" t="s">
        <v>118</v>
      </c>
      <c r="G14" s="27">
        <v>21</v>
      </c>
      <c r="H14" s="27"/>
      <c r="I14" s="27">
        <v>0</v>
      </c>
      <c r="J14" s="27"/>
      <c r="K14" s="27">
        <v>0</v>
      </c>
      <c r="L14" s="27"/>
      <c r="M14" s="27">
        <v>0</v>
      </c>
      <c r="N14" s="27"/>
      <c r="O14" s="89">
        <v>10484330934</v>
      </c>
      <c r="P14" s="27"/>
      <c r="Q14" s="27">
        <v>0</v>
      </c>
      <c r="R14" s="27"/>
      <c r="S14" s="27">
        <v>10484330934</v>
      </c>
      <c r="U14" s="27"/>
      <c r="V14" s="28"/>
    </row>
    <row r="15" spans="1:22" ht="18" customHeight="1" x14ac:dyDescent="0.25">
      <c r="A15" s="25" t="s">
        <v>64</v>
      </c>
      <c r="C15" s="28">
        <v>1</v>
      </c>
      <c r="E15" s="25" t="s">
        <v>113</v>
      </c>
      <c r="G15" s="27">
        <v>0</v>
      </c>
      <c r="H15" s="27"/>
      <c r="I15" s="27">
        <v>-3397260274</v>
      </c>
      <c r="J15" s="27"/>
      <c r="K15" s="27">
        <v>0</v>
      </c>
      <c r="L15" s="27"/>
      <c r="M15" s="27">
        <v>-3397260274</v>
      </c>
      <c r="N15" s="27"/>
      <c r="O15" s="89">
        <v>24657</v>
      </c>
      <c r="P15" s="27"/>
      <c r="Q15" s="27">
        <v>0</v>
      </c>
      <c r="R15" s="27"/>
      <c r="S15" s="27">
        <v>24657</v>
      </c>
      <c r="U15" s="27"/>
      <c r="V15" s="27"/>
    </row>
    <row r="16" spans="1:22" ht="18" customHeight="1" x14ac:dyDescent="0.25">
      <c r="A16" s="25" t="s">
        <v>119</v>
      </c>
      <c r="C16" s="28">
        <v>1</v>
      </c>
      <c r="E16" s="25" t="s">
        <v>113</v>
      </c>
      <c r="G16" s="27">
        <v>0</v>
      </c>
      <c r="H16" s="27"/>
      <c r="I16" s="27">
        <v>0</v>
      </c>
      <c r="J16" s="27"/>
      <c r="K16" s="27">
        <v>0</v>
      </c>
      <c r="L16" s="27"/>
      <c r="M16" s="27">
        <v>0</v>
      </c>
      <c r="N16" s="27"/>
      <c r="O16" s="89">
        <v>2144477</v>
      </c>
      <c r="P16" s="27"/>
      <c r="Q16" s="27">
        <v>0</v>
      </c>
      <c r="R16" s="27"/>
      <c r="S16" s="27">
        <v>2144477</v>
      </c>
      <c r="U16" s="27"/>
    </row>
    <row r="17" spans="1:21" ht="18" customHeight="1" x14ac:dyDescent="0.25">
      <c r="A17" s="25" t="s">
        <v>120</v>
      </c>
      <c r="C17" s="28">
        <v>1</v>
      </c>
      <c r="E17" s="25" t="s">
        <v>113</v>
      </c>
      <c r="G17" s="27">
        <v>20</v>
      </c>
      <c r="H17" s="27"/>
      <c r="I17" s="27">
        <v>5521</v>
      </c>
      <c r="J17" s="27"/>
      <c r="K17" s="27">
        <v>0</v>
      </c>
      <c r="L17" s="27"/>
      <c r="M17" s="27">
        <v>5521</v>
      </c>
      <c r="N17" s="27"/>
      <c r="O17" s="89">
        <v>80589</v>
      </c>
      <c r="P17" s="27"/>
      <c r="Q17" s="27">
        <v>0</v>
      </c>
      <c r="R17" s="27"/>
      <c r="S17" s="27">
        <v>80589</v>
      </c>
      <c r="U17" s="27"/>
    </row>
    <row r="18" spans="1:21" ht="18" customHeight="1" x14ac:dyDescent="0.25">
      <c r="A18" s="25" t="s">
        <v>71</v>
      </c>
      <c r="C18" s="28">
        <v>31</v>
      </c>
      <c r="E18" s="25" t="s">
        <v>113</v>
      </c>
      <c r="G18" s="27">
        <v>0</v>
      </c>
      <c r="H18" s="27"/>
      <c r="I18" s="27">
        <v>8197</v>
      </c>
      <c r="J18" s="27"/>
      <c r="K18" s="27">
        <v>0</v>
      </c>
      <c r="L18" s="27"/>
      <c r="M18" s="27">
        <v>8197</v>
      </c>
      <c r="N18" s="27"/>
      <c r="O18" s="89">
        <v>757009467</v>
      </c>
      <c r="P18" s="27"/>
      <c r="Q18" s="27">
        <v>0</v>
      </c>
      <c r="R18" s="27"/>
      <c r="S18" s="27">
        <v>757009467</v>
      </c>
      <c r="U18" s="27"/>
    </row>
    <row r="19" spans="1:21" ht="18" customHeight="1" x14ac:dyDescent="0.25">
      <c r="A19" s="25" t="s">
        <v>74</v>
      </c>
      <c r="C19" s="28">
        <v>31</v>
      </c>
      <c r="E19" s="25" t="s">
        <v>113</v>
      </c>
      <c r="G19" s="27">
        <v>10</v>
      </c>
      <c r="H19" s="27"/>
      <c r="I19" s="27">
        <v>3005270</v>
      </c>
      <c r="J19" s="27"/>
      <c r="K19" s="27">
        <v>0</v>
      </c>
      <c r="L19" s="27"/>
      <c r="M19" s="27">
        <v>3005270</v>
      </c>
      <c r="N19" s="27"/>
      <c r="O19" s="89">
        <v>54262544</v>
      </c>
      <c r="P19" s="27"/>
      <c r="Q19" s="27">
        <v>0</v>
      </c>
      <c r="R19" s="27"/>
      <c r="S19" s="27">
        <v>54262544</v>
      </c>
      <c r="U19" s="27"/>
    </row>
    <row r="20" spans="1:21" ht="18" customHeight="1" x14ac:dyDescent="0.25">
      <c r="A20" s="25" t="s">
        <v>74</v>
      </c>
      <c r="C20" s="28">
        <v>31</v>
      </c>
      <c r="E20" s="25" t="s">
        <v>113</v>
      </c>
      <c r="G20" s="27">
        <v>20</v>
      </c>
      <c r="H20" s="27"/>
      <c r="I20" s="27">
        <v>866803275</v>
      </c>
      <c r="J20" s="27"/>
      <c r="K20" s="27">
        <v>0</v>
      </c>
      <c r="L20" s="27"/>
      <c r="M20" s="27">
        <v>866803275</v>
      </c>
      <c r="N20" s="27"/>
      <c r="O20" s="89">
        <v>13296366430</v>
      </c>
      <c r="P20" s="27"/>
      <c r="Q20" s="27">
        <v>0</v>
      </c>
      <c r="R20" s="27"/>
      <c r="S20" s="27">
        <v>13296366430</v>
      </c>
      <c r="U20" s="27"/>
    </row>
    <row r="21" spans="1:21" ht="18" customHeight="1" x14ac:dyDescent="0.25">
      <c r="A21" s="25" t="s">
        <v>79</v>
      </c>
      <c r="C21" s="28">
        <v>20</v>
      </c>
      <c r="E21" s="25" t="s">
        <v>113</v>
      </c>
      <c r="G21" s="27">
        <v>20</v>
      </c>
      <c r="H21" s="27"/>
      <c r="I21" s="27">
        <v>0</v>
      </c>
      <c r="J21" s="27"/>
      <c r="K21" s="27">
        <v>0</v>
      </c>
      <c r="L21" s="27"/>
      <c r="M21" s="27">
        <v>0</v>
      </c>
      <c r="N21" s="27"/>
      <c r="O21" s="89">
        <v>10587849385</v>
      </c>
      <c r="P21" s="27"/>
      <c r="Q21" s="27">
        <v>-17136329</v>
      </c>
      <c r="R21" s="27"/>
      <c r="S21" s="27">
        <v>10570713056</v>
      </c>
      <c r="U21" s="27"/>
    </row>
    <row r="22" spans="1:21" ht="18" customHeight="1" x14ac:dyDescent="0.15">
      <c r="A22" s="25" t="s">
        <v>79</v>
      </c>
      <c r="C22" s="28">
        <v>20</v>
      </c>
      <c r="E22" s="25" t="s">
        <v>113</v>
      </c>
      <c r="G22" s="27">
        <v>0</v>
      </c>
      <c r="H22" s="27"/>
      <c r="I22" s="27">
        <v>8493</v>
      </c>
      <c r="J22" s="27"/>
      <c r="K22" s="27">
        <v>0</v>
      </c>
      <c r="L22" s="27"/>
      <c r="M22" s="27">
        <v>8493</v>
      </c>
      <c r="N22" s="27"/>
      <c r="O22" s="89">
        <v>60845</v>
      </c>
      <c r="P22" s="27"/>
      <c r="Q22" s="27">
        <v>0</v>
      </c>
      <c r="R22" s="27"/>
      <c r="S22" s="27">
        <v>60845</v>
      </c>
      <c r="U22" s="81"/>
    </row>
    <row r="23" spans="1:21" ht="18" customHeight="1" x14ac:dyDescent="0.25">
      <c r="A23" s="25" t="s">
        <v>79</v>
      </c>
      <c r="C23" s="28">
        <v>2</v>
      </c>
      <c r="E23" s="25" t="s">
        <v>113</v>
      </c>
      <c r="G23" s="27">
        <v>20</v>
      </c>
      <c r="H23" s="27"/>
      <c r="I23" s="27">
        <v>0</v>
      </c>
      <c r="J23" s="27"/>
      <c r="K23" s="27">
        <v>0</v>
      </c>
      <c r="L23" s="27"/>
      <c r="M23" s="27">
        <v>0</v>
      </c>
      <c r="N23" s="27"/>
      <c r="O23" s="89">
        <v>15130378282</v>
      </c>
      <c r="P23" s="27"/>
      <c r="Q23" s="27">
        <v>-2930156</v>
      </c>
      <c r="R23" s="27"/>
      <c r="S23" s="27">
        <v>15127448126</v>
      </c>
      <c r="U23" s="27"/>
    </row>
    <row r="24" spans="1:21" ht="18" customHeight="1" x14ac:dyDescent="0.25">
      <c r="A24" s="25" t="s">
        <v>79</v>
      </c>
      <c r="C24" s="28">
        <v>5</v>
      </c>
      <c r="E24" s="25" t="s">
        <v>113</v>
      </c>
      <c r="G24" s="27">
        <v>20</v>
      </c>
      <c r="H24" s="27"/>
      <c r="I24" s="27">
        <v>0</v>
      </c>
      <c r="J24" s="27"/>
      <c r="K24" s="27">
        <v>0</v>
      </c>
      <c r="L24" s="27"/>
      <c r="M24" s="27">
        <v>0</v>
      </c>
      <c r="N24" s="27"/>
      <c r="O24" s="89">
        <v>6255348420</v>
      </c>
      <c r="P24" s="27"/>
      <c r="Q24" s="27">
        <v>-7937012</v>
      </c>
      <c r="R24" s="27"/>
      <c r="S24" s="27">
        <v>6247411408</v>
      </c>
      <c r="U24" s="27"/>
    </row>
    <row r="25" spans="1:21" ht="18" customHeight="1" x14ac:dyDescent="0.25">
      <c r="A25" s="25" t="s">
        <v>82</v>
      </c>
      <c r="C25" s="28">
        <v>6</v>
      </c>
      <c r="E25" s="25" t="s">
        <v>113</v>
      </c>
      <c r="G25" s="27">
        <v>20</v>
      </c>
      <c r="H25" s="27"/>
      <c r="I25" s="27">
        <v>6672131130</v>
      </c>
      <c r="J25" s="27"/>
      <c r="K25" s="27">
        <v>-1391440</v>
      </c>
      <c r="L25" s="27"/>
      <c r="M25" s="27">
        <v>6670739690</v>
      </c>
      <c r="N25" s="27"/>
      <c r="O25" s="89">
        <v>87531954133</v>
      </c>
      <c r="P25" s="27"/>
      <c r="Q25" s="27">
        <v>-56855037</v>
      </c>
      <c r="R25" s="27"/>
      <c r="S25" s="27">
        <v>87475099096</v>
      </c>
      <c r="U25" s="27"/>
    </row>
    <row r="26" spans="1:21" ht="18" customHeight="1" x14ac:dyDescent="0.25">
      <c r="A26" s="25" t="s">
        <v>85</v>
      </c>
      <c r="C26" s="28">
        <v>6</v>
      </c>
      <c r="E26" s="25" t="s">
        <v>113</v>
      </c>
      <c r="G26" s="27">
        <v>20</v>
      </c>
      <c r="H26" s="27"/>
      <c r="I26" s="27">
        <v>7213114740</v>
      </c>
      <c r="J26" s="27"/>
      <c r="K26" s="27">
        <v>-1504259</v>
      </c>
      <c r="L26" s="27"/>
      <c r="M26" s="27">
        <v>7211610481</v>
      </c>
      <c r="N26" s="27"/>
      <c r="O26" s="89">
        <v>73632290250</v>
      </c>
      <c r="P26" s="27"/>
      <c r="Q26" s="27">
        <v>-44732665</v>
      </c>
      <c r="R26" s="27"/>
      <c r="S26" s="27">
        <v>73587557585</v>
      </c>
      <c r="U26" s="27"/>
    </row>
    <row r="27" spans="1:21" ht="18" customHeight="1" x14ac:dyDescent="0.25">
      <c r="A27" s="25" t="s">
        <v>85</v>
      </c>
      <c r="C27" s="28">
        <v>17</v>
      </c>
      <c r="E27" s="25" t="s">
        <v>113</v>
      </c>
      <c r="G27" s="27">
        <v>0</v>
      </c>
      <c r="H27" s="27"/>
      <c r="I27" s="27">
        <v>8493</v>
      </c>
      <c r="J27" s="27"/>
      <c r="K27" s="27">
        <v>0</v>
      </c>
      <c r="L27" s="27"/>
      <c r="M27" s="27">
        <v>8493</v>
      </c>
      <c r="N27" s="27"/>
      <c r="O27" s="89">
        <v>1800595515</v>
      </c>
      <c r="P27" s="27"/>
      <c r="Q27" s="27">
        <v>0</v>
      </c>
      <c r="R27" s="27"/>
      <c r="S27" s="27">
        <v>1800595515</v>
      </c>
      <c r="U27" s="27"/>
    </row>
    <row r="28" spans="1:21" ht="18" customHeight="1" x14ac:dyDescent="0.25">
      <c r="A28" s="25" t="s">
        <v>82</v>
      </c>
      <c r="C28" s="28">
        <v>6</v>
      </c>
      <c r="E28" s="25" t="s">
        <v>113</v>
      </c>
      <c r="G28" s="27">
        <v>0</v>
      </c>
      <c r="H28" s="27"/>
      <c r="I28" s="27">
        <v>8493</v>
      </c>
      <c r="J28" s="27"/>
      <c r="K28" s="27">
        <v>0</v>
      </c>
      <c r="L28" s="27"/>
      <c r="M28" s="27">
        <v>8493</v>
      </c>
      <c r="N28" s="27"/>
      <c r="O28" s="89">
        <v>9050375561</v>
      </c>
      <c r="P28" s="27"/>
      <c r="Q28" s="27">
        <v>0</v>
      </c>
      <c r="R28" s="27"/>
      <c r="S28" s="27">
        <v>9050375561</v>
      </c>
      <c r="U28" s="27"/>
    </row>
    <row r="29" spans="1:21" ht="18" customHeight="1" x14ac:dyDescent="0.25">
      <c r="A29" s="25" t="s">
        <v>121</v>
      </c>
      <c r="C29" s="28">
        <v>6</v>
      </c>
      <c r="E29" s="25" t="s">
        <v>113</v>
      </c>
      <c r="G29" s="27">
        <v>20</v>
      </c>
      <c r="H29" s="27"/>
      <c r="I29" s="27">
        <v>0</v>
      </c>
      <c r="J29" s="27"/>
      <c r="K29" s="27">
        <v>98250</v>
      </c>
      <c r="L29" s="27"/>
      <c r="M29" s="27">
        <v>98250</v>
      </c>
      <c r="N29" s="27"/>
      <c r="O29" s="89">
        <v>414246560</v>
      </c>
      <c r="P29" s="27"/>
      <c r="Q29" s="27">
        <v>0</v>
      </c>
      <c r="R29" s="27"/>
      <c r="S29" s="27">
        <v>414246560</v>
      </c>
      <c r="U29" s="27"/>
    </row>
    <row r="30" spans="1:21" ht="18" customHeight="1" x14ac:dyDescent="0.25">
      <c r="A30" s="25" t="s">
        <v>91</v>
      </c>
      <c r="C30" s="28">
        <v>14</v>
      </c>
      <c r="E30" s="25" t="s">
        <v>113</v>
      </c>
      <c r="G30" s="27">
        <v>20</v>
      </c>
      <c r="H30" s="27"/>
      <c r="I30" s="27">
        <v>2950819650</v>
      </c>
      <c r="J30" s="27"/>
      <c r="K30" s="27">
        <v>36337491</v>
      </c>
      <c r="L30" s="27"/>
      <c r="M30" s="27">
        <v>2987157141</v>
      </c>
      <c r="N30" s="27"/>
      <c r="O30" s="89">
        <v>26283404329</v>
      </c>
      <c r="P30" s="27"/>
      <c r="Q30" s="27">
        <v>-10097459</v>
      </c>
      <c r="R30" s="27"/>
      <c r="S30" s="27">
        <v>26273306870</v>
      </c>
      <c r="U30" s="27"/>
    </row>
    <row r="31" spans="1:21" ht="18" customHeight="1" x14ac:dyDescent="0.25">
      <c r="A31" s="25" t="s">
        <v>71</v>
      </c>
      <c r="C31" s="28">
        <v>16</v>
      </c>
      <c r="E31" s="25" t="s">
        <v>113</v>
      </c>
      <c r="G31" s="27">
        <v>20</v>
      </c>
      <c r="H31" s="27"/>
      <c r="I31" s="27">
        <v>434426220</v>
      </c>
      <c r="J31" s="27"/>
      <c r="K31" s="27">
        <v>6489</v>
      </c>
      <c r="L31" s="27"/>
      <c r="M31" s="27">
        <v>434432709</v>
      </c>
      <c r="N31" s="27"/>
      <c r="O31" s="89">
        <v>7796346888</v>
      </c>
      <c r="P31" s="27"/>
      <c r="Q31" s="27">
        <v>0</v>
      </c>
      <c r="R31" s="27"/>
      <c r="S31" s="27">
        <v>7796346888</v>
      </c>
      <c r="U31" s="27"/>
    </row>
    <row r="32" spans="1:21" ht="18" customHeight="1" x14ac:dyDescent="0.25">
      <c r="A32" s="25" t="s">
        <v>122</v>
      </c>
      <c r="C32" s="28">
        <v>8</v>
      </c>
      <c r="E32" s="25" t="s">
        <v>113</v>
      </c>
      <c r="G32" s="27">
        <v>20</v>
      </c>
      <c r="H32" s="27"/>
      <c r="I32" s="27">
        <v>5436</v>
      </c>
      <c r="J32" s="27"/>
      <c r="K32" s="27">
        <v>0</v>
      </c>
      <c r="L32" s="27"/>
      <c r="M32" s="27">
        <v>5436</v>
      </c>
      <c r="N32" s="27"/>
      <c r="O32" s="89">
        <v>1205484893</v>
      </c>
      <c r="P32" s="27"/>
      <c r="Q32" s="27">
        <v>0</v>
      </c>
      <c r="R32" s="27"/>
      <c r="S32" s="27">
        <v>1205484893</v>
      </c>
      <c r="U32" s="27"/>
    </row>
    <row r="33" spans="1:21" ht="18" customHeight="1" x14ac:dyDescent="0.25">
      <c r="A33" s="25" t="s">
        <v>79</v>
      </c>
      <c r="C33" s="28">
        <v>31</v>
      </c>
      <c r="E33" s="25" t="s">
        <v>113</v>
      </c>
      <c r="G33" s="27">
        <v>20</v>
      </c>
      <c r="H33" s="27"/>
      <c r="I33" s="27">
        <v>7262295060</v>
      </c>
      <c r="J33" s="27"/>
      <c r="K33" s="27">
        <v>0</v>
      </c>
      <c r="L33" s="27"/>
      <c r="M33" s="27">
        <v>7262295060</v>
      </c>
      <c r="N33" s="27"/>
      <c r="O33" s="89">
        <v>45129029092</v>
      </c>
      <c r="P33" s="27"/>
      <c r="Q33" s="27">
        <v>0</v>
      </c>
      <c r="R33" s="27"/>
      <c r="S33" s="27">
        <v>45129029092</v>
      </c>
      <c r="U33" s="27"/>
    </row>
    <row r="34" spans="1:21" ht="18" customHeight="1" x14ac:dyDescent="0.25">
      <c r="A34" s="25" t="s">
        <v>79</v>
      </c>
      <c r="C34" s="28">
        <v>31</v>
      </c>
      <c r="E34" s="25" t="s">
        <v>113</v>
      </c>
      <c r="G34" s="27">
        <v>20</v>
      </c>
      <c r="H34" s="27"/>
      <c r="I34" s="27">
        <v>4918032780</v>
      </c>
      <c r="J34" s="27"/>
      <c r="K34" s="27">
        <v>0</v>
      </c>
      <c r="L34" s="27"/>
      <c r="M34" s="27">
        <v>4918032780</v>
      </c>
      <c r="N34" s="27"/>
      <c r="O34" s="89">
        <v>31405254878</v>
      </c>
      <c r="P34" s="27"/>
      <c r="Q34" s="27">
        <v>0</v>
      </c>
      <c r="R34" s="27"/>
      <c r="S34" s="27">
        <v>31405254878</v>
      </c>
      <c r="U34" s="27"/>
    </row>
    <row r="35" spans="1:21" ht="18" customHeight="1" x14ac:dyDescent="0.25">
      <c r="A35" s="25" t="s">
        <v>102</v>
      </c>
      <c r="C35" s="28">
        <v>31</v>
      </c>
      <c r="E35" s="25" t="s">
        <v>113</v>
      </c>
      <c r="G35" s="27">
        <v>20</v>
      </c>
      <c r="H35" s="27"/>
      <c r="I35" s="27">
        <v>442622940</v>
      </c>
      <c r="J35" s="27"/>
      <c r="K35" s="27">
        <v>0</v>
      </c>
      <c r="L35" s="27"/>
      <c r="M35" s="27">
        <v>442622940</v>
      </c>
      <c r="N35" s="27"/>
      <c r="O35" s="89">
        <v>7440938680</v>
      </c>
      <c r="P35" s="27"/>
      <c r="Q35" s="27">
        <v>0</v>
      </c>
      <c r="R35" s="27"/>
      <c r="S35" s="27">
        <v>7440938680</v>
      </c>
      <c r="U35" s="27"/>
    </row>
    <row r="36" spans="1:21" ht="18" customHeight="1" x14ac:dyDescent="0.25">
      <c r="A36" s="25" t="s">
        <v>122</v>
      </c>
      <c r="C36" s="28">
        <v>2</v>
      </c>
      <c r="E36" s="25" t="s">
        <v>113</v>
      </c>
      <c r="G36" s="27">
        <v>18</v>
      </c>
      <c r="H36" s="27"/>
      <c r="I36" s="27">
        <v>6115068493</v>
      </c>
      <c r="J36" s="27"/>
      <c r="K36" s="27">
        <v>0</v>
      </c>
      <c r="L36" s="27"/>
      <c r="M36" s="27">
        <v>6115068493</v>
      </c>
      <c r="N36" s="27"/>
      <c r="O36" s="89">
        <v>11819986512</v>
      </c>
      <c r="P36" s="27"/>
      <c r="Q36" s="27">
        <v>-5605881</v>
      </c>
      <c r="R36" s="27"/>
      <c r="S36" s="27">
        <v>11814380631</v>
      </c>
      <c r="U36" s="27"/>
    </row>
    <row r="37" spans="1:21" ht="18" customHeight="1" x14ac:dyDescent="0.25">
      <c r="A37" s="25" t="s">
        <v>221</v>
      </c>
      <c r="C37" s="28">
        <v>23</v>
      </c>
      <c r="E37" s="25" t="s">
        <v>113</v>
      </c>
      <c r="G37" s="27">
        <v>18</v>
      </c>
      <c r="H37" s="27"/>
      <c r="I37" s="27">
        <v>1573770488</v>
      </c>
      <c r="J37" s="27"/>
      <c r="K37" s="27">
        <v>-17602555</v>
      </c>
      <c r="L37" s="27"/>
      <c r="M37" s="27">
        <v>1556167933</v>
      </c>
      <c r="N37" s="27"/>
      <c r="O37" s="89">
        <v>1573770488</v>
      </c>
      <c r="P37" s="27"/>
      <c r="Q37" s="27">
        <v>-17602555</v>
      </c>
      <c r="R37" s="27"/>
      <c r="S37" s="27">
        <v>1556167933</v>
      </c>
      <c r="U37" s="27"/>
    </row>
    <row r="38" spans="1:21" ht="18" customHeight="1" x14ac:dyDescent="0.25">
      <c r="A38" s="30" t="s">
        <v>122</v>
      </c>
      <c r="C38" s="29">
        <v>23</v>
      </c>
      <c r="E38" s="30" t="s">
        <v>113</v>
      </c>
      <c r="G38" s="31">
        <v>18</v>
      </c>
      <c r="H38" s="27"/>
      <c r="I38" s="31">
        <v>1377049177</v>
      </c>
      <c r="J38" s="27"/>
      <c r="K38" s="31">
        <v>-15402236</v>
      </c>
      <c r="L38" s="27"/>
      <c r="M38" s="31">
        <v>1361646941</v>
      </c>
      <c r="N38" s="27"/>
      <c r="O38" s="90">
        <v>1377049177</v>
      </c>
      <c r="P38" s="27"/>
      <c r="Q38" s="31">
        <v>-15402236</v>
      </c>
      <c r="R38" s="27"/>
      <c r="S38" s="31">
        <v>1361646941</v>
      </c>
      <c r="U38" s="27"/>
    </row>
    <row r="39" spans="1:21" ht="18" customHeight="1" x14ac:dyDescent="0.25">
      <c r="A39" s="26" t="s">
        <v>151</v>
      </c>
      <c r="I39" s="32">
        <f>SUM(I6:I38)</f>
        <v>74817780332</v>
      </c>
      <c r="K39" s="32">
        <f>SUM(K6:K38)</f>
        <v>541740</v>
      </c>
      <c r="M39" s="32">
        <f>SUM(M6:M38)</f>
        <v>74818322072</v>
      </c>
      <c r="O39" s="32">
        <f>SUM(O6:O38)</f>
        <v>615080153637</v>
      </c>
      <c r="Q39" s="32">
        <f>SUM(Q6:Q38)</f>
        <v>-178299330</v>
      </c>
      <c r="S39" s="32">
        <f>SUM(S6:S38)</f>
        <v>614901854307</v>
      </c>
    </row>
    <row r="40" spans="1:21" ht="18" customHeight="1" x14ac:dyDescent="0.25">
      <c r="I40" s="28"/>
      <c r="O40" s="28"/>
      <c r="Q40" s="28"/>
      <c r="S40" s="27"/>
    </row>
    <row r="41" spans="1:21" ht="18" customHeight="1" x14ac:dyDescent="0.25">
      <c r="I41" s="27"/>
      <c r="O41" s="27"/>
      <c r="Q41" s="27"/>
      <c r="S41" s="27"/>
    </row>
    <row r="42" spans="1:21" ht="18" customHeight="1" x14ac:dyDescent="0.25">
      <c r="O42" s="28"/>
      <c r="Q42" s="27"/>
      <c r="S42" s="27"/>
    </row>
    <row r="43" spans="1:21" ht="18" customHeight="1" x14ac:dyDescent="0.25">
      <c r="O43" s="27"/>
      <c r="S43" s="27"/>
    </row>
    <row r="44" spans="1:21" ht="18" customHeight="1" x14ac:dyDescent="0.25">
      <c r="O44" s="27"/>
    </row>
    <row r="45" spans="1:21" ht="18" customHeight="1" x14ac:dyDescent="0.25">
      <c r="O45" s="27"/>
    </row>
  </sheetData>
  <sheetProtection algorithmName="SHA-512" hashValue="9Rytx8hyQDK6nBQ86stSr+lqp44EhTdJYoEC7bKU9J1MaR7EFCZFiBjYq+ZaAtzw+c0rREhE4k3JYLzHfR0QjQ==" saltValue="s8HaoPwHlNeObRRSdcrwEA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view="pageBreakPreview" zoomScale="115" zoomScaleNormal="100" zoomScaleSheetLayoutView="115" workbookViewId="0">
      <selection activeCell="E19" sqref="E19"/>
    </sheetView>
  </sheetViews>
  <sheetFormatPr defaultColWidth="9.140625" defaultRowHeight="18.75" x14ac:dyDescent="0.45"/>
  <cols>
    <col min="1" max="1" width="30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42578125" style="4" customWidth="1"/>
    <col min="6" max="6" width="1" style="1" customWidth="1"/>
    <col min="7" max="7" width="10.5703125" style="4" customWidth="1"/>
    <col min="8" max="8" width="1" style="1" customWidth="1"/>
    <col min="9" max="9" width="14.85546875" style="4" customWidth="1"/>
    <col min="10" max="10" width="1" style="1" customWidth="1"/>
    <col min="11" max="11" width="13.85546875" style="1" customWidth="1"/>
    <col min="12" max="12" width="1" style="1" customWidth="1"/>
    <col min="13" max="13" width="14.85546875" style="4" customWidth="1"/>
    <col min="14" max="14" width="1" style="1" customWidth="1"/>
    <col min="15" max="15" width="14.85546875" style="4" customWidth="1"/>
    <col min="16" max="16" width="1" style="1" customWidth="1"/>
    <col min="17" max="17" width="14.5703125" style="1" customWidth="1"/>
    <col min="18" max="18" width="1" style="1" customWidth="1"/>
    <col min="19" max="19" width="14.85546875" style="1" customWidth="1"/>
    <col min="20" max="20" width="1" style="1" customWidth="1"/>
    <col min="21" max="21" width="9.140625" style="1" customWidth="1"/>
    <col min="22" max="16384" width="9.140625" style="1"/>
  </cols>
  <sheetData>
    <row r="1" spans="1:21" ht="21" x14ac:dyDescent="0.4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1" ht="21" x14ac:dyDescent="0.45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1" ht="21" x14ac:dyDescent="0.45">
      <c r="A3" s="98" t="str">
        <f>سهام!A3</f>
        <v>برای ماه منتهی به 1399/07/30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5" spans="1:21" ht="21" x14ac:dyDescent="0.45">
      <c r="A5" s="101" t="s">
        <v>2</v>
      </c>
      <c r="C5" s="102" t="s">
        <v>123</v>
      </c>
      <c r="D5" s="102" t="s">
        <v>123</v>
      </c>
      <c r="E5" s="102" t="s">
        <v>123</v>
      </c>
      <c r="F5" s="102" t="s">
        <v>123</v>
      </c>
      <c r="G5" s="102" t="s">
        <v>123</v>
      </c>
      <c r="I5" s="102" t="s">
        <v>106</v>
      </c>
      <c r="J5" s="102" t="s">
        <v>106</v>
      </c>
      <c r="K5" s="102" t="s">
        <v>106</v>
      </c>
      <c r="L5" s="102" t="s">
        <v>106</v>
      </c>
      <c r="M5" s="102" t="s">
        <v>106</v>
      </c>
      <c r="O5" s="102" t="s">
        <v>107</v>
      </c>
      <c r="P5" s="102" t="s">
        <v>107</v>
      </c>
      <c r="Q5" s="102" t="s">
        <v>107</v>
      </c>
      <c r="R5" s="102" t="s">
        <v>107</v>
      </c>
      <c r="S5" s="102" t="s">
        <v>107</v>
      </c>
    </row>
    <row r="6" spans="1:21" ht="42.75" customHeight="1" x14ac:dyDescent="0.45">
      <c r="A6" s="102" t="s">
        <v>2</v>
      </c>
      <c r="C6" s="102" t="s">
        <v>124</v>
      </c>
      <c r="E6" s="100" t="s">
        <v>125</v>
      </c>
      <c r="G6" s="100" t="s">
        <v>126</v>
      </c>
      <c r="I6" s="100" t="s">
        <v>127</v>
      </c>
      <c r="K6" s="102" t="s">
        <v>111</v>
      </c>
      <c r="M6" s="100" t="s">
        <v>128</v>
      </c>
      <c r="O6" s="100" t="s">
        <v>127</v>
      </c>
      <c r="Q6" s="102" t="s">
        <v>111</v>
      </c>
      <c r="S6" s="100" t="s">
        <v>128</v>
      </c>
    </row>
    <row r="7" spans="1:21" ht="21" x14ac:dyDescent="0.55000000000000004">
      <c r="A7" s="2" t="s">
        <v>19</v>
      </c>
      <c r="C7" s="1" t="s">
        <v>129</v>
      </c>
      <c r="E7" s="12">
        <v>10000000</v>
      </c>
      <c r="F7" s="10"/>
      <c r="G7" s="42">
        <v>250</v>
      </c>
      <c r="H7" s="10"/>
      <c r="I7" s="12">
        <v>0</v>
      </c>
      <c r="J7" s="10"/>
      <c r="K7" s="10">
        <v>0</v>
      </c>
      <c r="L7" s="10"/>
      <c r="M7" s="12">
        <v>0</v>
      </c>
      <c r="N7" s="10"/>
      <c r="O7" s="12">
        <v>2500000000</v>
      </c>
      <c r="P7" s="10"/>
      <c r="Q7" s="10">
        <v>-204402516</v>
      </c>
      <c r="R7" s="10"/>
      <c r="S7" s="10">
        <v>2295597484</v>
      </c>
      <c r="U7" s="10"/>
    </row>
    <row r="8" spans="1:21" ht="21" x14ac:dyDescent="0.55000000000000004">
      <c r="A8" s="2" t="s">
        <v>174</v>
      </c>
      <c r="C8" s="1" t="s">
        <v>226</v>
      </c>
      <c r="E8" s="12">
        <v>32621</v>
      </c>
      <c r="F8" s="10"/>
      <c r="G8" s="42">
        <v>140</v>
      </c>
      <c r="H8" s="10"/>
      <c r="I8" s="12">
        <v>4566940</v>
      </c>
      <c r="J8" s="10"/>
      <c r="K8" s="10">
        <v>-177386</v>
      </c>
      <c r="L8" s="10"/>
      <c r="M8" s="12">
        <v>4389554</v>
      </c>
      <c r="N8" s="10"/>
      <c r="O8" s="12">
        <v>4566940</v>
      </c>
      <c r="P8" s="10"/>
      <c r="Q8" s="10">
        <v>-177386</v>
      </c>
      <c r="R8" s="10"/>
      <c r="S8" s="10">
        <v>4389554</v>
      </c>
    </row>
    <row r="9" spans="1:21" ht="21" x14ac:dyDescent="0.55000000000000004">
      <c r="A9" s="2" t="s">
        <v>20</v>
      </c>
      <c r="C9" s="1" t="s">
        <v>3</v>
      </c>
      <c r="E9" s="12">
        <v>2000000</v>
      </c>
      <c r="F9" s="10"/>
      <c r="G9" s="42">
        <v>250</v>
      </c>
      <c r="H9" s="10"/>
      <c r="I9" s="12">
        <v>0</v>
      </c>
      <c r="J9" s="10"/>
      <c r="K9" s="10">
        <v>0</v>
      </c>
      <c r="L9" s="10"/>
      <c r="M9" s="12">
        <v>0</v>
      </c>
      <c r="N9" s="10"/>
      <c r="O9" s="12">
        <v>500000000</v>
      </c>
      <c r="P9" s="10"/>
      <c r="Q9" s="10">
        <v>-46865301</v>
      </c>
      <c r="R9" s="10"/>
      <c r="S9" s="10">
        <v>453134699</v>
      </c>
    </row>
    <row r="10" spans="1:21" ht="21" x14ac:dyDescent="0.55000000000000004">
      <c r="A10" s="2" t="s">
        <v>185</v>
      </c>
      <c r="C10" s="1" t="s">
        <v>227</v>
      </c>
      <c r="E10" s="12">
        <v>26238</v>
      </c>
      <c r="F10" s="10"/>
      <c r="G10" s="42">
        <v>348</v>
      </c>
      <c r="H10" s="10"/>
      <c r="I10" s="12">
        <v>9130824</v>
      </c>
      <c r="J10" s="10"/>
      <c r="K10" s="10">
        <v>-1302872</v>
      </c>
      <c r="L10" s="10"/>
      <c r="M10" s="12">
        <v>7827952</v>
      </c>
      <c r="N10" s="10"/>
      <c r="O10" s="12">
        <v>9130824</v>
      </c>
      <c r="P10" s="10"/>
      <c r="Q10" s="10">
        <v>-1302872</v>
      </c>
      <c r="R10" s="10"/>
      <c r="S10" s="10">
        <v>7827952</v>
      </c>
    </row>
    <row r="11" spans="1:21" ht="21" x14ac:dyDescent="0.55000000000000004">
      <c r="A11" s="2" t="s">
        <v>190</v>
      </c>
      <c r="C11" s="1" t="s">
        <v>216</v>
      </c>
      <c r="E11" s="12">
        <v>35000</v>
      </c>
      <c r="F11" s="10"/>
      <c r="G11" s="42">
        <v>630</v>
      </c>
      <c r="H11" s="10"/>
      <c r="I11" s="12">
        <v>0</v>
      </c>
      <c r="J11" s="10"/>
      <c r="K11" s="10">
        <v>0</v>
      </c>
      <c r="L11" s="10"/>
      <c r="M11" s="12">
        <v>0</v>
      </c>
      <c r="N11" s="10"/>
      <c r="O11" s="12">
        <v>22050000</v>
      </c>
      <c r="P11" s="10"/>
      <c r="Q11" s="10">
        <v>0</v>
      </c>
      <c r="R11" s="10"/>
      <c r="S11" s="10">
        <v>22050000</v>
      </c>
    </row>
    <row r="12" spans="1:21" ht="21" x14ac:dyDescent="0.55000000000000004">
      <c r="A12" s="2" t="s">
        <v>14</v>
      </c>
      <c r="C12" s="1" t="s">
        <v>3</v>
      </c>
      <c r="E12" s="12">
        <v>5000000</v>
      </c>
      <c r="F12" s="10"/>
      <c r="G12" s="42">
        <v>50</v>
      </c>
      <c r="H12" s="10"/>
      <c r="I12" s="12">
        <v>0</v>
      </c>
      <c r="J12" s="10"/>
      <c r="K12" s="10">
        <v>0</v>
      </c>
      <c r="L12" s="10"/>
      <c r="M12" s="12">
        <v>0</v>
      </c>
      <c r="N12" s="10"/>
      <c r="O12" s="12">
        <v>250000000</v>
      </c>
      <c r="P12" s="10"/>
      <c r="Q12" s="10">
        <v>-23432651</v>
      </c>
      <c r="R12" s="10"/>
      <c r="S12" s="10">
        <v>226567349</v>
      </c>
    </row>
    <row r="13" spans="1:21" ht="21" x14ac:dyDescent="0.55000000000000004">
      <c r="A13" s="2" t="s">
        <v>18</v>
      </c>
      <c r="C13" s="1" t="s">
        <v>130</v>
      </c>
      <c r="E13" s="12">
        <v>2000000</v>
      </c>
      <c r="F13" s="10"/>
      <c r="G13" s="42">
        <v>150</v>
      </c>
      <c r="H13" s="10"/>
      <c r="I13" s="12">
        <v>0</v>
      </c>
      <c r="J13" s="10"/>
      <c r="K13" s="10">
        <v>0</v>
      </c>
      <c r="L13" s="10"/>
      <c r="M13" s="12">
        <v>0</v>
      </c>
      <c r="N13" s="10"/>
      <c r="O13" s="12">
        <v>300000000</v>
      </c>
      <c r="P13" s="10"/>
      <c r="Q13" s="10">
        <v>-14657980</v>
      </c>
      <c r="R13" s="10"/>
      <c r="S13" s="10">
        <v>285342020</v>
      </c>
    </row>
    <row r="14" spans="1:21" ht="21" x14ac:dyDescent="0.55000000000000004">
      <c r="A14" s="2" t="s">
        <v>17</v>
      </c>
      <c r="C14" s="1" t="s">
        <v>131</v>
      </c>
      <c r="E14" s="12">
        <v>3000000</v>
      </c>
      <c r="F14" s="10"/>
      <c r="G14" s="42">
        <v>10</v>
      </c>
      <c r="H14" s="10"/>
      <c r="I14" s="12">
        <v>0</v>
      </c>
      <c r="J14" s="10"/>
      <c r="K14" s="10">
        <v>0</v>
      </c>
      <c r="L14" s="10"/>
      <c r="M14" s="12">
        <v>0</v>
      </c>
      <c r="N14" s="10"/>
      <c r="O14" s="12">
        <v>30000000</v>
      </c>
      <c r="P14" s="10"/>
      <c r="Q14" s="10">
        <v>-3012939</v>
      </c>
      <c r="R14" s="10"/>
      <c r="S14" s="10">
        <v>26987061</v>
      </c>
    </row>
    <row r="15" spans="1:21" ht="21" x14ac:dyDescent="0.55000000000000004">
      <c r="A15" s="2" t="s">
        <v>132</v>
      </c>
      <c r="C15" s="1" t="s">
        <v>133</v>
      </c>
      <c r="E15" s="12">
        <v>150000</v>
      </c>
      <c r="F15" s="10"/>
      <c r="G15" s="42">
        <v>1650</v>
      </c>
      <c r="H15" s="10"/>
      <c r="I15" s="12">
        <v>0</v>
      </c>
      <c r="J15" s="10"/>
      <c r="K15" s="10">
        <v>0</v>
      </c>
      <c r="L15" s="10"/>
      <c r="M15" s="12">
        <v>0</v>
      </c>
      <c r="N15" s="10"/>
      <c r="O15" s="12">
        <v>247500000</v>
      </c>
      <c r="P15" s="10"/>
      <c r="Q15" s="10">
        <v>0</v>
      </c>
      <c r="R15" s="10"/>
      <c r="S15" s="10">
        <v>247500000</v>
      </c>
    </row>
    <row r="16" spans="1:21" ht="21" x14ac:dyDescent="0.55000000000000004">
      <c r="A16" s="5" t="s">
        <v>138</v>
      </c>
      <c r="C16" s="7" t="s">
        <v>223</v>
      </c>
      <c r="E16" s="36">
        <v>1000000</v>
      </c>
      <c r="F16" s="10"/>
      <c r="G16" s="43">
        <v>1200</v>
      </c>
      <c r="H16" s="10"/>
      <c r="I16" s="36">
        <v>1200000000</v>
      </c>
      <c r="J16" s="10"/>
      <c r="K16" s="11">
        <v>35880399</v>
      </c>
      <c r="L16" s="10"/>
      <c r="M16" s="36">
        <v>1164119601</v>
      </c>
      <c r="N16" s="10"/>
      <c r="O16" s="36">
        <v>1200000000</v>
      </c>
      <c r="P16" s="10"/>
      <c r="Q16" s="11">
        <v>-35880399</v>
      </c>
      <c r="R16" s="10"/>
      <c r="S16" s="11">
        <v>1164119601</v>
      </c>
    </row>
    <row r="17" spans="1:19" s="2" customFormat="1" ht="21" x14ac:dyDescent="0.55000000000000004">
      <c r="A17" s="2" t="s">
        <v>151</v>
      </c>
      <c r="E17" s="37"/>
      <c r="F17" s="24"/>
      <c r="G17" s="37"/>
      <c r="H17" s="24"/>
      <c r="I17" s="37">
        <f>SUM(I7:I16)</f>
        <v>1213697764</v>
      </c>
      <c r="J17" s="24"/>
      <c r="K17" s="24">
        <f>SUM(K7:K16)</f>
        <v>34400141</v>
      </c>
      <c r="L17" s="24"/>
      <c r="M17" s="37">
        <f>SUM(M7:M16)</f>
        <v>1176337107</v>
      </c>
      <c r="N17" s="24"/>
      <c r="O17" s="37">
        <f>SUM(O7:O16)</f>
        <v>5063247764</v>
      </c>
      <c r="P17" s="24"/>
      <c r="Q17" s="24">
        <f>SUM(Q7:Q16)</f>
        <v>-329732044</v>
      </c>
      <c r="R17" s="24"/>
      <c r="S17" s="24">
        <f>SUM(S7:S16)</f>
        <v>4733515720</v>
      </c>
    </row>
    <row r="18" spans="1:19" x14ac:dyDescent="0.45">
      <c r="O18" s="38"/>
      <c r="Q18" s="3"/>
    </row>
    <row r="19" spans="1:19" x14ac:dyDescent="0.45">
      <c r="O19" s="38"/>
    </row>
  </sheetData>
  <sheetProtection algorithmName="SHA-512" hashValue="GhUPCG9V5GvzuaRva1XxnJI/FbcrgYo9VHJ74DFis4C1F+SQQe0Ir7e2y5kwIAfXhQjfJrzmvtc3QCJgzhtp5g==" saltValue="qSso/w2o32aHnfmNfAfLng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rightToLeft="1" view="pageBreakPreview" zoomScale="115" zoomScaleNormal="100" zoomScaleSheetLayoutView="115" zoomScalePageLayoutView="85" workbookViewId="0">
      <selection sqref="A1:Q1"/>
    </sheetView>
  </sheetViews>
  <sheetFormatPr defaultColWidth="9.140625" defaultRowHeight="19.5" customHeight="1" x14ac:dyDescent="0.45"/>
  <cols>
    <col min="1" max="1" width="30" style="15" customWidth="1"/>
    <col min="2" max="2" width="1" style="15" customWidth="1"/>
    <col min="3" max="3" width="11.5703125" style="15" bestFit="1" customWidth="1"/>
    <col min="4" max="4" width="1" style="15" customWidth="1"/>
    <col min="5" max="5" width="18.85546875" style="15" bestFit="1" customWidth="1"/>
    <col min="6" max="6" width="1" style="15" customWidth="1"/>
    <col min="7" max="7" width="21.28515625" style="15" bestFit="1" customWidth="1"/>
    <col min="8" max="8" width="1" style="15" customWidth="1"/>
    <col min="9" max="9" width="25.7109375" style="15" customWidth="1"/>
    <col min="10" max="10" width="1" style="15" customWidth="1"/>
    <col min="11" max="11" width="11.5703125" style="15" bestFit="1" customWidth="1"/>
    <col min="12" max="12" width="1" style="15" customWidth="1"/>
    <col min="13" max="13" width="20.7109375" style="15" bestFit="1" customWidth="1"/>
    <col min="14" max="14" width="1" style="15" customWidth="1"/>
    <col min="15" max="15" width="18.5703125" style="15" customWidth="1"/>
    <col min="16" max="16" width="1" style="15" customWidth="1"/>
    <col min="17" max="17" width="25.7109375" style="15" customWidth="1"/>
    <col min="18" max="18" width="1" style="15" customWidth="1"/>
    <col min="19" max="19" width="18.28515625" style="15" bestFit="1" customWidth="1"/>
    <col min="20" max="20" width="18.7109375" style="15" bestFit="1" customWidth="1"/>
    <col min="21" max="21" width="15.85546875" style="15" bestFit="1" customWidth="1"/>
    <col min="22" max="16384" width="9.140625" style="15"/>
  </cols>
  <sheetData>
    <row r="1" spans="1:20" ht="19.5" customHeight="1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20" ht="19.5" customHeight="1" x14ac:dyDescent="0.45">
      <c r="A2" s="93" t="s">
        <v>104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0" ht="19.5" customHeight="1" x14ac:dyDescent="0.45">
      <c r="A3" s="93" t="str">
        <f>سهام!A3</f>
        <v>برای ماه منتهی به 1399/07/30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0" ht="19.5" customHeight="1" x14ac:dyDescent="0.45">
      <c r="A4" s="97" t="s">
        <v>2</v>
      </c>
      <c r="C4" s="96" t="s">
        <v>106</v>
      </c>
      <c r="D4" s="96" t="s">
        <v>106</v>
      </c>
      <c r="E4" s="96" t="s">
        <v>106</v>
      </c>
      <c r="F4" s="96" t="s">
        <v>106</v>
      </c>
      <c r="G4" s="96" t="s">
        <v>106</v>
      </c>
      <c r="H4" s="96" t="s">
        <v>106</v>
      </c>
      <c r="I4" s="96" t="s">
        <v>106</v>
      </c>
      <c r="K4" s="96" t="s">
        <v>107</v>
      </c>
      <c r="L4" s="96" t="s">
        <v>107</v>
      </c>
      <c r="M4" s="96" t="s">
        <v>107</v>
      </c>
      <c r="N4" s="96" t="s">
        <v>107</v>
      </c>
      <c r="O4" s="96" t="s">
        <v>107</v>
      </c>
      <c r="P4" s="96" t="s">
        <v>107</v>
      </c>
      <c r="Q4" s="96" t="s">
        <v>107</v>
      </c>
    </row>
    <row r="5" spans="1:20" s="60" customFormat="1" ht="36.75" customHeight="1" x14ac:dyDescent="0.45">
      <c r="A5" s="96" t="s">
        <v>2</v>
      </c>
      <c r="C5" s="95" t="s">
        <v>6</v>
      </c>
      <c r="E5" s="95" t="s">
        <v>134</v>
      </c>
      <c r="G5" s="95" t="s">
        <v>135</v>
      </c>
      <c r="I5" s="95" t="s">
        <v>136</v>
      </c>
      <c r="K5" s="95" t="s">
        <v>6</v>
      </c>
      <c r="M5" s="95" t="s">
        <v>134</v>
      </c>
      <c r="O5" s="95" t="s">
        <v>135</v>
      </c>
      <c r="Q5" s="95" t="s">
        <v>136</v>
      </c>
    </row>
    <row r="6" spans="1:20" ht="19.5" customHeight="1" x14ac:dyDescent="0.55000000000000004">
      <c r="A6" s="16" t="s">
        <v>189</v>
      </c>
      <c r="C6" s="14">
        <v>127335</v>
      </c>
      <c r="D6" s="14"/>
      <c r="E6" s="14">
        <v>1391085150</v>
      </c>
      <c r="F6" s="14"/>
      <c r="G6" s="14">
        <v>1454373829</v>
      </c>
      <c r="H6" s="14"/>
      <c r="I6" s="14">
        <v>-63288678</v>
      </c>
      <c r="J6" s="14"/>
      <c r="K6" s="14">
        <v>127335</v>
      </c>
      <c r="L6" s="14"/>
      <c r="M6" s="14">
        <v>1391085150</v>
      </c>
      <c r="N6" s="14"/>
      <c r="O6" s="14">
        <v>1675826225</v>
      </c>
      <c r="P6" s="14"/>
      <c r="Q6" s="14">
        <v>-284741074</v>
      </c>
      <c r="S6" s="19"/>
      <c r="T6" s="14"/>
    </row>
    <row r="7" spans="1:20" ht="19.5" customHeight="1" x14ac:dyDescent="0.55000000000000004">
      <c r="A7" s="16" t="s">
        <v>180</v>
      </c>
      <c r="C7" s="14">
        <v>35000</v>
      </c>
      <c r="D7" s="14"/>
      <c r="E7" s="14">
        <v>581022225</v>
      </c>
      <c r="F7" s="14"/>
      <c r="G7" s="14">
        <v>843004102</v>
      </c>
      <c r="H7" s="14"/>
      <c r="I7" s="14">
        <v>-261981877</v>
      </c>
      <c r="J7" s="14"/>
      <c r="K7" s="14">
        <v>35000</v>
      </c>
      <c r="L7" s="14"/>
      <c r="M7" s="14">
        <v>581022225</v>
      </c>
      <c r="N7" s="14"/>
      <c r="O7" s="14">
        <v>875848988</v>
      </c>
      <c r="P7" s="14"/>
      <c r="Q7" s="14">
        <v>-294826763</v>
      </c>
      <c r="S7" s="19"/>
      <c r="T7" s="14"/>
    </row>
    <row r="8" spans="1:20" ht="19.5" customHeight="1" x14ac:dyDescent="0.55000000000000004">
      <c r="A8" s="16" t="s">
        <v>179</v>
      </c>
      <c r="C8" s="14">
        <v>40000</v>
      </c>
      <c r="D8" s="14"/>
      <c r="E8" s="14">
        <v>603587160</v>
      </c>
      <c r="F8" s="14"/>
      <c r="G8" s="14">
        <v>801204300</v>
      </c>
      <c r="H8" s="14"/>
      <c r="I8" s="14">
        <v>-197617140</v>
      </c>
      <c r="J8" s="14"/>
      <c r="K8" s="14">
        <v>40000</v>
      </c>
      <c r="L8" s="14"/>
      <c r="M8" s="14">
        <v>603587160</v>
      </c>
      <c r="N8" s="14"/>
      <c r="O8" s="14">
        <v>822012087</v>
      </c>
      <c r="P8" s="14"/>
      <c r="Q8" s="14">
        <v>-218424927</v>
      </c>
      <c r="S8" s="19"/>
      <c r="T8" s="14"/>
    </row>
    <row r="9" spans="1:20" ht="19.5" customHeight="1" x14ac:dyDescent="0.55000000000000004">
      <c r="A9" s="16" t="s">
        <v>178</v>
      </c>
      <c r="C9" s="14">
        <v>100588</v>
      </c>
      <c r="D9" s="14"/>
      <c r="E9" s="14">
        <v>1680823518</v>
      </c>
      <c r="F9" s="14"/>
      <c r="G9" s="14">
        <v>1975545038</v>
      </c>
      <c r="H9" s="14"/>
      <c r="I9" s="14">
        <v>-294721519</v>
      </c>
      <c r="J9" s="14"/>
      <c r="K9" s="14">
        <v>100588</v>
      </c>
      <c r="L9" s="14"/>
      <c r="M9" s="14">
        <v>1680823518</v>
      </c>
      <c r="N9" s="14"/>
      <c r="O9" s="14">
        <v>1979585329</v>
      </c>
      <c r="P9" s="14"/>
      <c r="Q9" s="14">
        <v>-298761810</v>
      </c>
      <c r="S9" s="19"/>
      <c r="T9" s="14"/>
    </row>
    <row r="10" spans="1:20" ht="19.5" customHeight="1" x14ac:dyDescent="0.55000000000000004">
      <c r="A10" s="16" t="s">
        <v>208</v>
      </c>
      <c r="C10" s="14">
        <v>115057</v>
      </c>
      <c r="D10" s="14"/>
      <c r="E10" s="14">
        <v>1629806854</v>
      </c>
      <c r="F10" s="14"/>
      <c r="G10" s="14">
        <v>1860727117</v>
      </c>
      <c r="H10" s="14"/>
      <c r="I10" s="14">
        <v>-230920262</v>
      </c>
      <c r="J10" s="14"/>
      <c r="K10" s="14">
        <v>115057</v>
      </c>
      <c r="L10" s="14"/>
      <c r="M10" s="14">
        <v>1629806854</v>
      </c>
      <c r="N10" s="14"/>
      <c r="O10" s="14">
        <v>2358886992</v>
      </c>
      <c r="P10" s="14"/>
      <c r="Q10" s="14">
        <v>-729080137</v>
      </c>
      <c r="S10" s="19"/>
      <c r="T10" s="14"/>
    </row>
    <row r="11" spans="1:20" ht="19.5" customHeight="1" x14ac:dyDescent="0.55000000000000004">
      <c r="A11" s="16" t="s">
        <v>206</v>
      </c>
      <c r="C11" s="14">
        <v>72500</v>
      </c>
      <c r="D11" s="14"/>
      <c r="E11" s="14">
        <v>2471953837</v>
      </c>
      <c r="F11" s="14"/>
      <c r="G11" s="14">
        <v>2974992840</v>
      </c>
      <c r="H11" s="14"/>
      <c r="I11" s="14">
        <v>-503039002</v>
      </c>
      <c r="J11" s="14"/>
      <c r="K11" s="14">
        <v>72500</v>
      </c>
      <c r="L11" s="14"/>
      <c r="M11" s="14">
        <v>2471953837</v>
      </c>
      <c r="N11" s="14"/>
      <c r="O11" s="14">
        <v>3150580402</v>
      </c>
      <c r="P11" s="14"/>
      <c r="Q11" s="14">
        <v>-678626564</v>
      </c>
      <c r="S11" s="19"/>
      <c r="T11" s="14"/>
    </row>
    <row r="12" spans="1:20" ht="19.5" customHeight="1" x14ac:dyDescent="0.55000000000000004">
      <c r="A12" s="16" t="s">
        <v>187</v>
      </c>
      <c r="C12" s="14">
        <v>114418</v>
      </c>
      <c r="D12" s="14"/>
      <c r="E12" s="14">
        <v>1659425936</v>
      </c>
      <c r="F12" s="14"/>
      <c r="G12" s="14">
        <v>1579809887</v>
      </c>
      <c r="H12" s="14"/>
      <c r="I12" s="14">
        <v>79616049</v>
      </c>
      <c r="J12" s="14"/>
      <c r="K12" s="14">
        <v>114418</v>
      </c>
      <c r="L12" s="14"/>
      <c r="M12" s="14">
        <v>1659425936</v>
      </c>
      <c r="N12" s="14"/>
      <c r="O12" s="14">
        <v>1637831347</v>
      </c>
      <c r="P12" s="14"/>
      <c r="Q12" s="14">
        <v>21594589</v>
      </c>
      <c r="S12" s="19"/>
      <c r="T12" s="14"/>
    </row>
    <row r="13" spans="1:20" ht="19.5" customHeight="1" x14ac:dyDescent="0.55000000000000004">
      <c r="A13" s="16" t="s">
        <v>20</v>
      </c>
      <c r="C13" s="14">
        <v>2015000</v>
      </c>
      <c r="D13" s="14"/>
      <c r="E13" s="14">
        <v>47531445097</v>
      </c>
      <c r="F13" s="14"/>
      <c r="G13" s="14">
        <v>67681733242</v>
      </c>
      <c r="H13" s="14"/>
      <c r="I13" s="14">
        <v>-20150288144</v>
      </c>
      <c r="J13" s="14"/>
      <c r="K13" s="14">
        <v>2015000</v>
      </c>
      <c r="L13" s="14"/>
      <c r="M13" s="14">
        <v>47531445097</v>
      </c>
      <c r="N13" s="14"/>
      <c r="O13" s="14">
        <v>31078765653</v>
      </c>
      <c r="P13" s="14"/>
      <c r="Q13" s="14">
        <v>16452679444</v>
      </c>
      <c r="S13" s="19"/>
      <c r="T13" s="14"/>
    </row>
    <row r="14" spans="1:20" ht="19.5" customHeight="1" x14ac:dyDescent="0.55000000000000004">
      <c r="A14" s="16" t="s">
        <v>195</v>
      </c>
      <c r="C14" s="14">
        <v>450000</v>
      </c>
      <c r="D14" s="14"/>
      <c r="E14" s="14">
        <v>2207089215</v>
      </c>
      <c r="F14" s="14"/>
      <c r="G14" s="14">
        <v>2798002237</v>
      </c>
      <c r="H14" s="14"/>
      <c r="I14" s="14">
        <v>-590913022</v>
      </c>
      <c r="J14" s="14"/>
      <c r="K14" s="14">
        <v>450000</v>
      </c>
      <c r="L14" s="14"/>
      <c r="M14" s="14">
        <v>2207089215</v>
      </c>
      <c r="N14" s="14"/>
      <c r="O14" s="14">
        <v>3088010543</v>
      </c>
      <c r="P14" s="14"/>
      <c r="Q14" s="14">
        <v>-880921328</v>
      </c>
      <c r="S14" s="19"/>
      <c r="T14" s="14"/>
    </row>
    <row r="15" spans="1:20" ht="19.5" customHeight="1" x14ac:dyDescent="0.55000000000000004">
      <c r="A15" s="16" t="s">
        <v>172</v>
      </c>
      <c r="C15" s="14">
        <v>30000</v>
      </c>
      <c r="D15" s="14"/>
      <c r="E15" s="14">
        <v>1580241285</v>
      </c>
      <c r="F15" s="14"/>
      <c r="G15" s="14">
        <v>1801218600</v>
      </c>
      <c r="H15" s="14"/>
      <c r="I15" s="14">
        <v>-220977315</v>
      </c>
      <c r="J15" s="14"/>
      <c r="K15" s="14">
        <v>30000</v>
      </c>
      <c r="L15" s="14"/>
      <c r="M15" s="14">
        <v>1580241285</v>
      </c>
      <c r="N15" s="14"/>
      <c r="O15" s="14">
        <v>1929803440</v>
      </c>
      <c r="P15" s="14"/>
      <c r="Q15" s="14">
        <v>-349562155</v>
      </c>
      <c r="S15" s="19"/>
      <c r="T15" s="14"/>
    </row>
    <row r="16" spans="1:20" ht="19.5" customHeight="1" x14ac:dyDescent="0.55000000000000004">
      <c r="A16" s="16" t="s">
        <v>201</v>
      </c>
      <c r="C16" s="14">
        <v>96979</v>
      </c>
      <c r="D16" s="14"/>
      <c r="E16" s="14">
        <v>12761693443</v>
      </c>
      <c r="F16" s="14"/>
      <c r="G16" s="14">
        <v>11636394710</v>
      </c>
      <c r="H16" s="14"/>
      <c r="I16" s="14">
        <v>1125298733</v>
      </c>
      <c r="J16" s="14"/>
      <c r="K16" s="14">
        <v>96979</v>
      </c>
      <c r="L16" s="14"/>
      <c r="M16" s="14">
        <v>12761693443</v>
      </c>
      <c r="N16" s="14"/>
      <c r="O16" s="14">
        <v>12268147790</v>
      </c>
      <c r="P16" s="14"/>
      <c r="Q16" s="14">
        <v>493545653</v>
      </c>
      <c r="S16" s="19"/>
      <c r="T16" s="14"/>
    </row>
    <row r="17" spans="1:20" ht="19.5" customHeight="1" x14ac:dyDescent="0.55000000000000004">
      <c r="A17" s="16" t="s">
        <v>205</v>
      </c>
      <c r="C17" s="14">
        <v>1362500</v>
      </c>
      <c r="D17" s="14"/>
      <c r="E17" s="14">
        <v>3304719225</v>
      </c>
      <c r="F17" s="14"/>
      <c r="G17" s="14">
        <v>3562053918</v>
      </c>
      <c r="H17" s="14"/>
      <c r="I17" s="14">
        <v>-257334693</v>
      </c>
      <c r="J17" s="14"/>
      <c r="K17" s="14">
        <v>1362500</v>
      </c>
      <c r="L17" s="14"/>
      <c r="M17" s="14">
        <v>3304719225</v>
      </c>
      <c r="N17" s="14"/>
      <c r="O17" s="14">
        <v>4678011702</v>
      </c>
      <c r="P17" s="14"/>
      <c r="Q17" s="14">
        <v>-1373292477</v>
      </c>
      <c r="S17" s="19"/>
      <c r="T17" s="14"/>
    </row>
    <row r="18" spans="1:20" ht="19.5" customHeight="1" x14ac:dyDescent="0.55000000000000004">
      <c r="A18" s="16" t="s">
        <v>177</v>
      </c>
      <c r="C18" s="14">
        <v>75000</v>
      </c>
      <c r="D18" s="14"/>
      <c r="E18" s="14">
        <v>1660312012</v>
      </c>
      <c r="F18" s="14"/>
      <c r="G18" s="14">
        <v>1770651562</v>
      </c>
      <c r="H18" s="14"/>
      <c r="I18" s="14">
        <v>-110339549</v>
      </c>
      <c r="J18" s="14"/>
      <c r="K18" s="14">
        <v>75000</v>
      </c>
      <c r="L18" s="14"/>
      <c r="M18" s="14">
        <v>1660312012</v>
      </c>
      <c r="N18" s="14"/>
      <c r="O18" s="14">
        <v>1955820998</v>
      </c>
      <c r="P18" s="14"/>
      <c r="Q18" s="14">
        <v>-295508985</v>
      </c>
      <c r="S18" s="19"/>
      <c r="T18" s="14"/>
    </row>
    <row r="19" spans="1:20" ht="19.5" customHeight="1" x14ac:dyDescent="0.55000000000000004">
      <c r="A19" s="16" t="s">
        <v>192</v>
      </c>
      <c r="C19" s="14">
        <v>229000</v>
      </c>
      <c r="D19" s="14"/>
      <c r="E19" s="14">
        <v>1866627090</v>
      </c>
      <c r="F19" s="14"/>
      <c r="G19" s="14">
        <v>2137515655</v>
      </c>
      <c r="H19" s="14"/>
      <c r="I19" s="14">
        <v>-270888565</v>
      </c>
      <c r="J19" s="14"/>
      <c r="K19" s="14">
        <v>229000</v>
      </c>
      <c r="L19" s="14"/>
      <c r="M19" s="14">
        <v>1866627090</v>
      </c>
      <c r="N19" s="14"/>
      <c r="O19" s="14">
        <v>2546062205</v>
      </c>
      <c r="P19" s="14"/>
      <c r="Q19" s="14">
        <v>-679435115</v>
      </c>
      <c r="S19" s="19"/>
      <c r="T19" s="14"/>
    </row>
    <row r="20" spans="1:20" ht="19.5" customHeight="1" x14ac:dyDescent="0.55000000000000004">
      <c r="A20" s="16" t="s">
        <v>193</v>
      </c>
      <c r="C20" s="14">
        <v>177500</v>
      </c>
      <c r="D20" s="14"/>
      <c r="E20" s="14">
        <v>799290753</v>
      </c>
      <c r="F20" s="14"/>
      <c r="G20" s="14">
        <v>938681415</v>
      </c>
      <c r="H20" s="14"/>
      <c r="I20" s="14">
        <v>-139390661</v>
      </c>
      <c r="J20" s="14"/>
      <c r="K20" s="14">
        <v>177500</v>
      </c>
      <c r="L20" s="14"/>
      <c r="M20" s="14">
        <v>799290753</v>
      </c>
      <c r="N20" s="14"/>
      <c r="O20" s="14">
        <v>1117856338</v>
      </c>
      <c r="P20" s="14"/>
      <c r="Q20" s="14">
        <v>-318565584</v>
      </c>
      <c r="S20" s="19"/>
      <c r="T20" s="14"/>
    </row>
    <row r="21" spans="1:20" ht="19.5" customHeight="1" x14ac:dyDescent="0.55000000000000004">
      <c r="A21" s="16" t="s">
        <v>173</v>
      </c>
      <c r="C21" s="14">
        <v>355000</v>
      </c>
      <c r="D21" s="14"/>
      <c r="E21" s="14">
        <v>1150414065</v>
      </c>
      <c r="F21" s="14"/>
      <c r="G21" s="14">
        <v>1072778760</v>
      </c>
      <c r="H21" s="14"/>
      <c r="I21" s="14">
        <v>77635305</v>
      </c>
      <c r="J21" s="14"/>
      <c r="K21" s="14">
        <v>355000</v>
      </c>
      <c r="L21" s="14"/>
      <c r="M21" s="14">
        <v>1150414065</v>
      </c>
      <c r="N21" s="14"/>
      <c r="O21" s="14">
        <v>1237547277</v>
      </c>
      <c r="P21" s="14"/>
      <c r="Q21" s="14">
        <v>-87133212</v>
      </c>
      <c r="S21" s="19"/>
      <c r="T21" s="14"/>
    </row>
    <row r="22" spans="1:20" ht="19.5" customHeight="1" x14ac:dyDescent="0.55000000000000004">
      <c r="A22" s="16" t="s">
        <v>176</v>
      </c>
      <c r="C22" s="14">
        <v>50000</v>
      </c>
      <c r="D22" s="14"/>
      <c r="E22" s="14">
        <v>646132500</v>
      </c>
      <c r="F22" s="14"/>
      <c r="G22" s="14">
        <v>838481175</v>
      </c>
      <c r="H22" s="14"/>
      <c r="I22" s="14">
        <v>-192348675</v>
      </c>
      <c r="J22" s="14"/>
      <c r="K22" s="14">
        <v>50000</v>
      </c>
      <c r="L22" s="14"/>
      <c r="M22" s="14">
        <v>646132500</v>
      </c>
      <c r="N22" s="14"/>
      <c r="O22" s="14">
        <v>871749388</v>
      </c>
      <c r="P22" s="14"/>
      <c r="Q22" s="14">
        <v>-225616888</v>
      </c>
      <c r="S22" s="19"/>
      <c r="T22" s="14"/>
    </row>
    <row r="23" spans="1:20" ht="19.5" customHeight="1" x14ac:dyDescent="0.55000000000000004">
      <c r="A23" s="16" t="s">
        <v>175</v>
      </c>
      <c r="C23" s="14">
        <v>60000</v>
      </c>
      <c r="D23" s="14"/>
      <c r="E23" s="14">
        <v>882119970</v>
      </c>
      <c r="F23" s="14"/>
      <c r="G23" s="14">
        <v>1013931000</v>
      </c>
      <c r="H23" s="14"/>
      <c r="I23" s="14">
        <v>-131811030</v>
      </c>
      <c r="J23" s="14"/>
      <c r="K23" s="14">
        <v>60000</v>
      </c>
      <c r="L23" s="14"/>
      <c r="M23" s="14">
        <v>882119970</v>
      </c>
      <c r="N23" s="14"/>
      <c r="O23" s="14">
        <v>1060062819</v>
      </c>
      <c r="P23" s="14"/>
      <c r="Q23" s="14">
        <v>-177942849</v>
      </c>
      <c r="S23" s="19"/>
      <c r="T23" s="14"/>
    </row>
    <row r="24" spans="1:20" ht="19.5" customHeight="1" x14ac:dyDescent="0.55000000000000004">
      <c r="A24" s="16" t="s">
        <v>138</v>
      </c>
      <c r="C24" s="14">
        <v>1000000</v>
      </c>
      <c r="D24" s="14"/>
      <c r="E24" s="14">
        <v>34841452500</v>
      </c>
      <c r="F24" s="14"/>
      <c r="G24" s="14">
        <v>36034312500</v>
      </c>
      <c r="H24" s="14"/>
      <c r="I24" s="14">
        <v>-1192860000</v>
      </c>
      <c r="J24" s="14"/>
      <c r="K24" s="14">
        <v>1000000</v>
      </c>
      <c r="L24" s="14"/>
      <c r="M24" s="14">
        <v>34841452500</v>
      </c>
      <c r="N24" s="14"/>
      <c r="O24" s="14">
        <v>45042088154</v>
      </c>
      <c r="P24" s="14"/>
      <c r="Q24" s="14">
        <v>-10200635654</v>
      </c>
      <c r="S24" s="19"/>
      <c r="T24" s="14"/>
    </row>
    <row r="25" spans="1:20" ht="19.5" customHeight="1" x14ac:dyDescent="0.55000000000000004">
      <c r="A25" s="16" t="s">
        <v>186</v>
      </c>
      <c r="C25" s="14">
        <v>544352</v>
      </c>
      <c r="D25" s="14"/>
      <c r="E25" s="14">
        <v>2207741470</v>
      </c>
      <c r="F25" s="14"/>
      <c r="G25" s="14">
        <v>2372780968</v>
      </c>
      <c r="H25" s="14"/>
      <c r="I25" s="14">
        <v>-165039497</v>
      </c>
      <c r="J25" s="14"/>
      <c r="K25" s="14">
        <v>544352</v>
      </c>
      <c r="L25" s="14"/>
      <c r="M25" s="14">
        <v>2207741470</v>
      </c>
      <c r="N25" s="14"/>
      <c r="O25" s="14">
        <v>2621161726</v>
      </c>
      <c r="P25" s="14"/>
      <c r="Q25" s="14">
        <v>-413420255</v>
      </c>
      <c r="S25" s="19"/>
      <c r="T25" s="14"/>
    </row>
    <row r="26" spans="1:20" ht="19.5" customHeight="1" x14ac:dyDescent="0.55000000000000004">
      <c r="A26" s="16" t="s">
        <v>204</v>
      </c>
      <c r="C26" s="14">
        <v>416559</v>
      </c>
      <c r="D26" s="14"/>
      <c r="E26" s="14">
        <v>2045557541</v>
      </c>
      <c r="F26" s="14"/>
      <c r="G26" s="14">
        <v>2033135127</v>
      </c>
      <c r="H26" s="14"/>
      <c r="I26" s="14">
        <v>12422414</v>
      </c>
      <c r="J26" s="14"/>
      <c r="K26" s="14">
        <v>416559</v>
      </c>
      <c r="L26" s="14"/>
      <c r="M26" s="14">
        <v>2045557541</v>
      </c>
      <c r="N26" s="14"/>
      <c r="O26" s="14">
        <v>2729931085</v>
      </c>
      <c r="P26" s="14"/>
      <c r="Q26" s="14">
        <v>-684373543</v>
      </c>
      <c r="S26" s="19"/>
      <c r="T26" s="14"/>
    </row>
    <row r="27" spans="1:20" ht="19.5" customHeight="1" x14ac:dyDescent="0.55000000000000004">
      <c r="A27" s="16" t="s">
        <v>185</v>
      </c>
      <c r="C27" s="14">
        <v>52476</v>
      </c>
      <c r="D27" s="14"/>
      <c r="E27" s="14">
        <v>749906325</v>
      </c>
      <c r="F27" s="14"/>
      <c r="G27" s="14">
        <v>792889270</v>
      </c>
      <c r="H27" s="14"/>
      <c r="I27" s="14">
        <v>-42982944</v>
      </c>
      <c r="J27" s="14"/>
      <c r="K27" s="14">
        <v>52476</v>
      </c>
      <c r="L27" s="14"/>
      <c r="M27" s="14">
        <v>749906325</v>
      </c>
      <c r="N27" s="14"/>
      <c r="O27" s="14">
        <v>813619901</v>
      </c>
      <c r="P27" s="14"/>
      <c r="Q27" s="14">
        <v>-63713575</v>
      </c>
      <c r="S27" s="19"/>
      <c r="T27" s="14"/>
    </row>
    <row r="28" spans="1:20" ht="19.5" customHeight="1" x14ac:dyDescent="0.55000000000000004">
      <c r="A28" s="16" t="s">
        <v>190</v>
      </c>
      <c r="C28" s="14">
        <v>85000</v>
      </c>
      <c r="D28" s="14"/>
      <c r="E28" s="14">
        <v>1512447075</v>
      </c>
      <c r="F28" s="14"/>
      <c r="G28" s="14">
        <v>1553004315</v>
      </c>
      <c r="H28" s="14"/>
      <c r="I28" s="14">
        <v>-40557240</v>
      </c>
      <c r="J28" s="14"/>
      <c r="K28" s="14">
        <v>85000</v>
      </c>
      <c r="L28" s="14"/>
      <c r="M28" s="14">
        <v>1512447075</v>
      </c>
      <c r="N28" s="14"/>
      <c r="O28" s="14">
        <v>1645857472</v>
      </c>
      <c r="P28" s="14"/>
      <c r="Q28" s="14">
        <v>-133410397</v>
      </c>
      <c r="S28" s="19"/>
      <c r="T28" s="14"/>
    </row>
    <row r="29" spans="1:20" ht="19.5" customHeight="1" x14ac:dyDescent="0.55000000000000004">
      <c r="A29" s="17" t="s">
        <v>188</v>
      </c>
      <c r="C29" s="18">
        <v>100846</v>
      </c>
      <c r="D29" s="14"/>
      <c r="E29" s="18">
        <v>1502687034</v>
      </c>
      <c r="F29" s="14"/>
      <c r="G29" s="18">
        <v>1686137153</v>
      </c>
      <c r="H29" s="14"/>
      <c r="I29" s="18">
        <v>-183450118</v>
      </c>
      <c r="J29" s="14"/>
      <c r="K29" s="18">
        <v>100846</v>
      </c>
      <c r="L29" s="14"/>
      <c r="M29" s="18">
        <v>1502687034</v>
      </c>
      <c r="N29" s="14"/>
      <c r="O29" s="18">
        <v>1902206251</v>
      </c>
      <c r="P29" s="14"/>
      <c r="Q29" s="18">
        <v>-399519216</v>
      </c>
      <c r="S29" s="19"/>
      <c r="T29" s="14"/>
    </row>
    <row r="30" spans="1:20" ht="19.5" customHeight="1" x14ac:dyDescent="0.55000000000000004">
      <c r="A30" s="16" t="s">
        <v>217</v>
      </c>
      <c r="C30" s="14"/>
      <c r="D30" s="14"/>
      <c r="E30" s="54">
        <f>SUM(E6:E29)</f>
        <v>127267581280</v>
      </c>
      <c r="F30" s="14"/>
      <c r="G30" s="54">
        <f>SUM(G6:G29)</f>
        <v>151213358720</v>
      </c>
      <c r="H30" s="14"/>
      <c r="I30" s="54">
        <f>SUM(I6:I29)</f>
        <v>-23945777430</v>
      </c>
      <c r="J30" s="14"/>
      <c r="K30" s="14"/>
      <c r="L30" s="14"/>
      <c r="M30" s="54">
        <f>SUM(M6:M29)</f>
        <v>127267581280</v>
      </c>
      <c r="N30" s="14"/>
      <c r="O30" s="54">
        <f>SUM(O6:O29)</f>
        <v>129087274112</v>
      </c>
      <c r="P30" s="14"/>
      <c r="Q30" s="54">
        <f>SUM(Q6:Q29)</f>
        <v>-1819692822</v>
      </c>
      <c r="S30" s="19"/>
      <c r="T30" s="14"/>
    </row>
    <row r="31" spans="1:20" ht="19.5" customHeight="1" x14ac:dyDescent="0.45">
      <c r="A31" s="93" t="s">
        <v>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20" ht="19.5" customHeight="1" x14ac:dyDescent="0.45">
      <c r="A32" s="93" t="s">
        <v>104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  <row r="33" spans="1:21" ht="19.5" customHeight="1" x14ac:dyDescent="0.45">
      <c r="A33" s="93" t="str">
        <f>سهام!A3</f>
        <v>برای ماه منتهی به 1399/07/30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21" ht="19.5" customHeight="1" x14ac:dyDescent="0.45">
      <c r="A34" s="97" t="s">
        <v>2</v>
      </c>
      <c r="C34" s="96" t="s">
        <v>106</v>
      </c>
      <c r="D34" s="96" t="s">
        <v>106</v>
      </c>
      <c r="E34" s="96" t="s">
        <v>106</v>
      </c>
      <c r="F34" s="96" t="s">
        <v>106</v>
      </c>
      <c r="G34" s="96" t="s">
        <v>106</v>
      </c>
      <c r="H34" s="96" t="s">
        <v>106</v>
      </c>
      <c r="I34" s="96" t="s">
        <v>106</v>
      </c>
      <c r="K34" s="96" t="s">
        <v>107</v>
      </c>
      <c r="L34" s="96" t="s">
        <v>107</v>
      </c>
      <c r="M34" s="96" t="s">
        <v>107</v>
      </c>
      <c r="N34" s="96" t="s">
        <v>107</v>
      </c>
      <c r="O34" s="96" t="s">
        <v>107</v>
      </c>
      <c r="P34" s="96" t="s">
        <v>107</v>
      </c>
      <c r="Q34" s="96" t="s">
        <v>107</v>
      </c>
    </row>
    <row r="35" spans="1:21" ht="23.25" customHeight="1" x14ac:dyDescent="0.45">
      <c r="A35" s="96" t="s">
        <v>2</v>
      </c>
      <c r="C35" s="57" t="s">
        <v>6</v>
      </c>
      <c r="E35" s="57" t="s">
        <v>134</v>
      </c>
      <c r="G35" s="57" t="s">
        <v>135</v>
      </c>
      <c r="I35" s="57" t="s">
        <v>136</v>
      </c>
      <c r="K35" s="57" t="s">
        <v>6</v>
      </c>
      <c r="M35" s="57" t="s">
        <v>134</v>
      </c>
      <c r="O35" s="57" t="s">
        <v>135</v>
      </c>
      <c r="Q35" s="57" t="s">
        <v>136</v>
      </c>
    </row>
    <row r="36" spans="1:21" ht="19.5" customHeight="1" x14ac:dyDescent="0.55000000000000004">
      <c r="A36" s="59" t="s">
        <v>218</v>
      </c>
      <c r="C36" s="58"/>
      <c r="E36" s="83">
        <f>E30</f>
        <v>127267581280</v>
      </c>
      <c r="F36" s="16"/>
      <c r="G36" s="84">
        <f>G30</f>
        <v>151213358720</v>
      </c>
      <c r="H36" s="16"/>
      <c r="I36" s="84">
        <f>I30</f>
        <v>-23945777430</v>
      </c>
      <c r="J36" s="16"/>
      <c r="K36" s="63"/>
      <c r="L36" s="16"/>
      <c r="M36" s="84">
        <f>M30</f>
        <v>127267581280</v>
      </c>
      <c r="N36" s="16"/>
      <c r="O36" s="84">
        <f>O30</f>
        <v>129087274112</v>
      </c>
      <c r="P36" s="16"/>
      <c r="Q36" s="84">
        <f>Q30</f>
        <v>-1819692822</v>
      </c>
    </row>
    <row r="37" spans="1:21" ht="19.5" customHeight="1" x14ac:dyDescent="0.55000000000000004">
      <c r="A37" s="16" t="s">
        <v>182</v>
      </c>
      <c r="C37" s="14">
        <v>191733</v>
      </c>
      <c r="D37" s="14"/>
      <c r="E37" s="14">
        <v>1416099961</v>
      </c>
      <c r="F37" s="14"/>
      <c r="G37" s="14">
        <v>1536173040</v>
      </c>
      <c r="H37" s="14"/>
      <c r="I37" s="14">
        <v>-120073078</v>
      </c>
      <c r="J37" s="14"/>
      <c r="K37" s="14">
        <v>191733</v>
      </c>
      <c r="L37" s="14"/>
      <c r="M37" s="14">
        <v>1416099961</v>
      </c>
      <c r="N37" s="14"/>
      <c r="O37" s="14">
        <v>1665717990</v>
      </c>
      <c r="P37" s="14"/>
      <c r="Q37" s="14">
        <v>-249618028</v>
      </c>
      <c r="S37" s="19"/>
      <c r="T37" s="14"/>
    </row>
    <row r="38" spans="1:21" ht="19.5" customHeight="1" x14ac:dyDescent="0.55000000000000004">
      <c r="A38" s="16" t="s">
        <v>16</v>
      </c>
      <c r="C38" s="14">
        <v>11092499</v>
      </c>
      <c r="D38" s="14"/>
      <c r="E38" s="14">
        <v>45429174359</v>
      </c>
      <c r="F38" s="14"/>
      <c r="G38" s="14">
        <v>45539439345</v>
      </c>
      <c r="H38" s="14"/>
      <c r="I38" s="14">
        <v>-110264985</v>
      </c>
      <c r="J38" s="14"/>
      <c r="K38" s="14">
        <v>11092499</v>
      </c>
      <c r="L38" s="14"/>
      <c r="M38" s="14">
        <v>45429174359</v>
      </c>
      <c r="N38" s="14"/>
      <c r="O38" s="14">
        <v>26214813021</v>
      </c>
      <c r="P38" s="14"/>
      <c r="Q38" s="14">
        <v>19214361338</v>
      </c>
      <c r="S38" s="19"/>
      <c r="T38" s="14"/>
    </row>
    <row r="39" spans="1:21" ht="19.5" customHeight="1" x14ac:dyDescent="0.55000000000000004">
      <c r="A39" s="16" t="s">
        <v>15</v>
      </c>
      <c r="C39" s="14">
        <v>350000</v>
      </c>
      <c r="D39" s="14"/>
      <c r="E39" s="14">
        <v>1339482375</v>
      </c>
      <c r="F39" s="14"/>
      <c r="G39" s="14">
        <v>1440378450</v>
      </c>
      <c r="H39" s="14"/>
      <c r="I39" s="14">
        <v>-100896075</v>
      </c>
      <c r="J39" s="14"/>
      <c r="K39" s="14">
        <v>350000</v>
      </c>
      <c r="L39" s="14"/>
      <c r="M39" s="14">
        <v>1339482375</v>
      </c>
      <c r="N39" s="14"/>
      <c r="O39" s="14">
        <v>1456137769</v>
      </c>
      <c r="P39" s="14"/>
      <c r="Q39" s="14">
        <v>-116655394</v>
      </c>
      <c r="S39" s="19"/>
      <c r="T39" s="14"/>
    </row>
    <row r="40" spans="1:21" ht="19.5" customHeight="1" x14ac:dyDescent="0.55000000000000004">
      <c r="A40" s="16" t="s">
        <v>14</v>
      </c>
      <c r="C40" s="14">
        <v>6500000</v>
      </c>
      <c r="D40" s="14"/>
      <c r="E40" s="14">
        <v>65259382500</v>
      </c>
      <c r="F40" s="14"/>
      <c r="G40" s="14">
        <v>66551647500</v>
      </c>
      <c r="H40" s="14"/>
      <c r="I40" s="14">
        <v>-1292265000</v>
      </c>
      <c r="J40" s="14"/>
      <c r="K40" s="14">
        <v>6500000</v>
      </c>
      <c r="L40" s="14"/>
      <c r="M40" s="14">
        <v>65259382500</v>
      </c>
      <c r="N40" s="14"/>
      <c r="O40" s="14">
        <v>18612122958</v>
      </c>
      <c r="P40" s="14"/>
      <c r="Q40" s="14">
        <v>46647259542</v>
      </c>
      <c r="S40" s="19"/>
      <c r="T40" s="14"/>
    </row>
    <row r="41" spans="1:21" ht="19.5" customHeight="1" x14ac:dyDescent="0.55000000000000004">
      <c r="A41" s="16" t="s">
        <v>194</v>
      </c>
      <c r="C41" s="14">
        <v>830000</v>
      </c>
      <c r="D41" s="14"/>
      <c r="E41" s="14">
        <v>2524688190</v>
      </c>
      <c r="F41" s="14"/>
      <c r="G41" s="14">
        <v>2663719453</v>
      </c>
      <c r="H41" s="14"/>
      <c r="I41" s="14">
        <v>-139031263</v>
      </c>
      <c r="J41" s="14"/>
      <c r="K41" s="14">
        <v>830000</v>
      </c>
      <c r="L41" s="14"/>
      <c r="M41" s="14">
        <v>2524688190</v>
      </c>
      <c r="N41" s="14"/>
      <c r="O41" s="14">
        <v>2826893521</v>
      </c>
      <c r="P41" s="14"/>
      <c r="Q41" s="14">
        <v>-302205331</v>
      </c>
      <c r="S41" s="19"/>
      <c r="T41" s="14"/>
    </row>
    <row r="42" spans="1:21" ht="19.5" customHeight="1" x14ac:dyDescent="0.55000000000000004">
      <c r="A42" s="16" t="s">
        <v>183</v>
      </c>
      <c r="C42" s="14">
        <v>242500</v>
      </c>
      <c r="D42" s="14"/>
      <c r="E42" s="14">
        <v>1263139335</v>
      </c>
      <c r="F42" s="14"/>
      <c r="G42" s="14">
        <v>1322341255</v>
      </c>
      <c r="H42" s="14"/>
      <c r="I42" s="14">
        <v>-59201920</v>
      </c>
      <c r="J42" s="14"/>
      <c r="K42" s="14">
        <v>242500</v>
      </c>
      <c r="L42" s="14"/>
      <c r="M42" s="14">
        <v>1263139335</v>
      </c>
      <c r="N42" s="14"/>
      <c r="O42" s="14">
        <v>1439509450</v>
      </c>
      <c r="P42" s="14"/>
      <c r="Q42" s="14">
        <v>-176370115</v>
      </c>
      <c r="S42" s="19"/>
      <c r="T42" s="14"/>
    </row>
    <row r="43" spans="1:21" ht="19.5" customHeight="1" x14ac:dyDescent="0.55000000000000004">
      <c r="A43" s="16" t="s">
        <v>191</v>
      </c>
      <c r="C43" s="14">
        <v>390500</v>
      </c>
      <c r="D43" s="14"/>
      <c r="E43" s="14">
        <v>1432371377</v>
      </c>
      <c r="F43" s="14"/>
      <c r="G43" s="14">
        <v>1770084954</v>
      </c>
      <c r="H43" s="14"/>
      <c r="I43" s="14">
        <v>-337713576</v>
      </c>
      <c r="J43" s="14"/>
      <c r="K43" s="14">
        <v>390500</v>
      </c>
      <c r="L43" s="14"/>
      <c r="M43" s="14">
        <v>1432371377</v>
      </c>
      <c r="N43" s="14"/>
      <c r="O43" s="14">
        <v>2129882534</v>
      </c>
      <c r="P43" s="14"/>
      <c r="Q43" s="14">
        <v>-697511156</v>
      </c>
      <c r="S43" s="19"/>
      <c r="T43" s="14"/>
    </row>
    <row r="44" spans="1:21" ht="19.5" customHeight="1" x14ac:dyDescent="0.55000000000000004">
      <c r="A44" s="16" t="s">
        <v>17</v>
      </c>
      <c r="C44" s="14">
        <v>3000000</v>
      </c>
      <c r="D44" s="14"/>
      <c r="E44" s="14">
        <v>11704938750</v>
      </c>
      <c r="F44" s="14"/>
      <c r="G44" s="14">
        <v>12721851900</v>
      </c>
      <c r="H44" s="14"/>
      <c r="I44" s="14">
        <v>-1016913150</v>
      </c>
      <c r="J44" s="14"/>
      <c r="K44" s="14">
        <v>3000000</v>
      </c>
      <c r="L44" s="14"/>
      <c r="M44" s="14">
        <v>11704938750</v>
      </c>
      <c r="N44" s="14"/>
      <c r="O44" s="14">
        <v>9176646745</v>
      </c>
      <c r="P44" s="14"/>
      <c r="Q44" s="14">
        <v>2528292005</v>
      </c>
      <c r="T44" s="14"/>
    </row>
    <row r="45" spans="1:21" ht="19.5" customHeight="1" x14ac:dyDescent="0.55000000000000004">
      <c r="A45" s="16" t="s">
        <v>220</v>
      </c>
      <c r="C45" s="14">
        <v>6150000</v>
      </c>
      <c r="D45" s="14"/>
      <c r="E45" s="14">
        <v>217166574622</v>
      </c>
      <c r="F45" s="14"/>
      <c r="G45" s="14">
        <v>195404323359</v>
      </c>
      <c r="H45" s="14"/>
      <c r="I45" s="14">
        <v>21762251263</v>
      </c>
      <c r="J45" s="14"/>
      <c r="K45" s="14">
        <v>6150000</v>
      </c>
      <c r="L45" s="14"/>
      <c r="M45" s="14">
        <v>217166574622</v>
      </c>
      <c r="N45" s="14"/>
      <c r="O45" s="14">
        <v>195404323359</v>
      </c>
      <c r="P45" s="14"/>
      <c r="Q45" s="14">
        <v>21762251263</v>
      </c>
      <c r="S45" s="19"/>
      <c r="T45" s="14"/>
      <c r="U45" s="19"/>
    </row>
    <row r="46" spans="1:21" ht="19.5" customHeight="1" x14ac:dyDescent="0.55000000000000004">
      <c r="A46" s="16" t="s">
        <v>203</v>
      </c>
      <c r="C46" s="14">
        <v>100000</v>
      </c>
      <c r="D46" s="14"/>
      <c r="E46" s="14">
        <v>2459279700</v>
      </c>
      <c r="F46" s="14"/>
      <c r="G46" s="14">
        <v>2752524450</v>
      </c>
      <c r="H46" s="14"/>
      <c r="I46" s="14">
        <v>-293244750</v>
      </c>
      <c r="J46" s="14"/>
      <c r="K46" s="14">
        <v>100000</v>
      </c>
      <c r="L46" s="14"/>
      <c r="M46" s="14">
        <v>2459279700</v>
      </c>
      <c r="N46" s="14"/>
      <c r="O46" s="14">
        <v>3037253231</v>
      </c>
      <c r="P46" s="14"/>
      <c r="Q46" s="14">
        <v>-577973531</v>
      </c>
      <c r="S46" s="19"/>
      <c r="T46" s="14"/>
    </row>
    <row r="47" spans="1:21" ht="19.5" customHeight="1" x14ac:dyDescent="0.55000000000000004">
      <c r="A47" s="16" t="s">
        <v>174</v>
      </c>
      <c r="C47" s="14">
        <v>48327</v>
      </c>
      <c r="D47" s="14"/>
      <c r="E47" s="14">
        <v>851739525</v>
      </c>
      <c r="F47" s="14"/>
      <c r="G47" s="14">
        <v>904062112</v>
      </c>
      <c r="H47" s="14"/>
      <c r="I47" s="14">
        <v>-52322586</v>
      </c>
      <c r="J47" s="14"/>
      <c r="K47" s="14">
        <v>48327</v>
      </c>
      <c r="L47" s="14"/>
      <c r="M47" s="14">
        <v>851739525</v>
      </c>
      <c r="N47" s="14"/>
      <c r="O47" s="14">
        <v>955948285</v>
      </c>
      <c r="P47" s="14"/>
      <c r="Q47" s="14">
        <v>-104208759</v>
      </c>
      <c r="S47" s="19"/>
      <c r="T47" s="14"/>
      <c r="U47" s="14"/>
    </row>
    <row r="48" spans="1:21" ht="19.5" customHeight="1" x14ac:dyDescent="0.55000000000000004">
      <c r="A48" s="16" t="s">
        <v>19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0</v>
      </c>
      <c r="L48" s="14"/>
      <c r="M48" s="14">
        <v>0</v>
      </c>
      <c r="N48" s="14"/>
      <c r="O48" s="14">
        <v>756402877896</v>
      </c>
      <c r="P48" s="14"/>
      <c r="Q48" s="14">
        <v>-756402877896</v>
      </c>
      <c r="T48" s="14"/>
    </row>
    <row r="49" spans="1:20" ht="19.5" customHeight="1" x14ac:dyDescent="0.55000000000000004">
      <c r="A49" s="16" t="s">
        <v>184</v>
      </c>
      <c r="C49" s="14">
        <v>0</v>
      </c>
      <c r="D49" s="14"/>
      <c r="E49" s="14">
        <v>0</v>
      </c>
      <c r="F49" s="14"/>
      <c r="G49" s="14">
        <v>-44360948</v>
      </c>
      <c r="H49" s="14"/>
      <c r="I49" s="14">
        <v>44360948</v>
      </c>
      <c r="J49" s="14"/>
      <c r="K49" s="14">
        <v>0</v>
      </c>
      <c r="L49" s="14"/>
      <c r="M49" s="14">
        <v>0</v>
      </c>
      <c r="N49" s="14"/>
      <c r="O49" s="14">
        <v>0</v>
      </c>
      <c r="P49" s="14"/>
      <c r="Q49" s="14">
        <v>0</v>
      </c>
      <c r="T49" s="14"/>
    </row>
    <row r="50" spans="1:20" ht="19.5" customHeight="1" x14ac:dyDescent="0.55000000000000004">
      <c r="A50" s="16" t="s">
        <v>171</v>
      </c>
      <c r="C50" s="14">
        <v>0</v>
      </c>
      <c r="D50" s="14"/>
      <c r="E50" s="14">
        <v>0</v>
      </c>
      <c r="F50" s="14"/>
      <c r="G50" s="14">
        <v>4203476</v>
      </c>
      <c r="H50" s="14"/>
      <c r="I50" s="14">
        <v>-4203476</v>
      </c>
      <c r="J50" s="14"/>
      <c r="K50" s="14">
        <v>0</v>
      </c>
      <c r="L50" s="14"/>
      <c r="M50" s="14">
        <v>0</v>
      </c>
      <c r="N50" s="14"/>
      <c r="O50" s="14">
        <v>0</v>
      </c>
      <c r="P50" s="14"/>
      <c r="Q50" s="14">
        <v>0</v>
      </c>
      <c r="T50" s="14"/>
    </row>
    <row r="51" spans="1:20" ht="19.5" customHeight="1" x14ac:dyDescent="0.55000000000000004">
      <c r="A51" s="16" t="s">
        <v>207</v>
      </c>
      <c r="C51" s="14">
        <v>0</v>
      </c>
      <c r="D51" s="14"/>
      <c r="E51" s="14">
        <v>0</v>
      </c>
      <c r="F51" s="14"/>
      <c r="G51" s="14">
        <v>396008185</v>
      </c>
      <c r="H51" s="14"/>
      <c r="I51" s="14">
        <v>-396008185</v>
      </c>
      <c r="J51" s="14"/>
      <c r="K51" s="14">
        <v>0</v>
      </c>
      <c r="L51" s="14"/>
      <c r="M51" s="14">
        <v>0</v>
      </c>
      <c r="N51" s="14"/>
      <c r="O51" s="14">
        <v>0</v>
      </c>
      <c r="P51" s="14"/>
      <c r="Q51" s="14">
        <v>0</v>
      </c>
      <c r="T51" s="14"/>
    </row>
    <row r="52" spans="1:20" ht="19.5" customHeight="1" x14ac:dyDescent="0.55000000000000004">
      <c r="A52" s="16" t="s">
        <v>196</v>
      </c>
      <c r="C52" s="14">
        <v>0</v>
      </c>
      <c r="D52" s="14"/>
      <c r="E52" s="14">
        <v>0</v>
      </c>
      <c r="F52" s="14"/>
      <c r="G52" s="14">
        <v>-121702676</v>
      </c>
      <c r="H52" s="14"/>
      <c r="I52" s="14">
        <v>121702676</v>
      </c>
      <c r="J52" s="14"/>
      <c r="K52" s="14">
        <v>0</v>
      </c>
      <c r="L52" s="14"/>
      <c r="M52" s="14">
        <v>0</v>
      </c>
      <c r="N52" s="14"/>
      <c r="O52" s="14">
        <v>0</v>
      </c>
      <c r="P52" s="14"/>
      <c r="Q52" s="14">
        <v>0</v>
      </c>
      <c r="S52" s="19"/>
      <c r="T52" s="14"/>
    </row>
    <row r="53" spans="1:20" ht="19.5" customHeight="1" x14ac:dyDescent="0.55000000000000004">
      <c r="A53" s="16" t="s">
        <v>181</v>
      </c>
      <c r="C53" s="14">
        <v>0</v>
      </c>
      <c r="D53" s="14"/>
      <c r="E53" s="14">
        <v>0</v>
      </c>
      <c r="F53" s="14"/>
      <c r="G53" s="14">
        <v>-24377160</v>
      </c>
      <c r="H53" s="14"/>
      <c r="I53" s="14">
        <v>24377160</v>
      </c>
      <c r="J53" s="14"/>
      <c r="K53" s="14">
        <v>0</v>
      </c>
      <c r="L53" s="14"/>
      <c r="M53" s="14">
        <v>0</v>
      </c>
      <c r="N53" s="14"/>
      <c r="O53" s="14">
        <v>0</v>
      </c>
      <c r="P53" s="14"/>
      <c r="Q53" s="14">
        <v>0</v>
      </c>
      <c r="S53" s="19"/>
      <c r="T53" s="14"/>
    </row>
    <row r="54" spans="1:20" ht="19.5" customHeight="1" x14ac:dyDescent="0.55000000000000004">
      <c r="A54" s="16" t="s">
        <v>44</v>
      </c>
      <c r="C54" s="14">
        <v>788029</v>
      </c>
      <c r="D54" s="14"/>
      <c r="E54" s="14">
        <v>679617215956</v>
      </c>
      <c r="F54" s="14"/>
      <c r="G54" s="14">
        <v>677582105979</v>
      </c>
      <c r="H54" s="14"/>
      <c r="I54" s="14">
        <v>2035109977</v>
      </c>
      <c r="J54" s="14"/>
      <c r="K54" s="14">
        <v>788029</v>
      </c>
      <c r="L54" s="14"/>
      <c r="M54" s="14">
        <v>679617215956</v>
      </c>
      <c r="N54" s="14"/>
      <c r="O54" s="14">
        <v>755103457883</v>
      </c>
      <c r="P54" s="14"/>
      <c r="Q54" s="14">
        <v>-75486241926</v>
      </c>
      <c r="T54" s="14"/>
    </row>
    <row r="55" spans="1:20" ht="19.5" customHeight="1" x14ac:dyDescent="0.55000000000000004">
      <c r="A55" s="16" t="s">
        <v>140</v>
      </c>
      <c r="C55" s="14">
        <v>500000</v>
      </c>
      <c r="D55" s="14"/>
      <c r="E55" s="14">
        <v>484912593659</v>
      </c>
      <c r="F55" s="14"/>
      <c r="G55" s="14">
        <v>469915312409</v>
      </c>
      <c r="H55" s="14"/>
      <c r="I55" s="14">
        <v>14997281250</v>
      </c>
      <c r="J55" s="14"/>
      <c r="K55" s="14">
        <v>500000</v>
      </c>
      <c r="L55" s="14"/>
      <c r="M55" s="14">
        <v>484912593659</v>
      </c>
      <c r="N55" s="14"/>
      <c r="O55" s="14">
        <v>477586546860</v>
      </c>
      <c r="P55" s="14"/>
      <c r="Q55" s="14">
        <v>7326046799</v>
      </c>
      <c r="S55" s="14"/>
      <c r="T55" s="14"/>
    </row>
    <row r="56" spans="1:20" ht="19.5" customHeight="1" x14ac:dyDescent="0.55000000000000004">
      <c r="A56" s="16" t="s">
        <v>31</v>
      </c>
      <c r="C56" s="14">
        <v>150000</v>
      </c>
      <c r="D56" s="14"/>
      <c r="E56" s="14">
        <v>149972812500</v>
      </c>
      <c r="F56" s="14"/>
      <c r="G56" s="14">
        <v>163470365625</v>
      </c>
      <c r="H56" s="14"/>
      <c r="I56" s="14">
        <v>-13497553125</v>
      </c>
      <c r="J56" s="14"/>
      <c r="K56" s="14">
        <v>150000</v>
      </c>
      <c r="L56" s="14"/>
      <c r="M56" s="14">
        <v>149972812500</v>
      </c>
      <c r="N56" s="14"/>
      <c r="O56" s="14">
        <v>144000000000</v>
      </c>
      <c r="P56" s="14"/>
      <c r="Q56" s="14">
        <v>5972812500</v>
      </c>
      <c r="T56" s="14"/>
    </row>
    <row r="57" spans="1:20" ht="19.5" customHeight="1" x14ac:dyDescent="0.55000000000000004">
      <c r="A57" s="16" t="s">
        <v>38</v>
      </c>
      <c r="C57" s="14">
        <v>910000</v>
      </c>
      <c r="D57" s="14"/>
      <c r="E57" s="14">
        <v>780774958884</v>
      </c>
      <c r="F57" s="14"/>
      <c r="G57" s="14">
        <v>769721281726</v>
      </c>
      <c r="H57" s="14"/>
      <c r="I57" s="14">
        <v>11053677158</v>
      </c>
      <c r="J57" s="14"/>
      <c r="K57" s="14">
        <v>910000</v>
      </c>
      <c r="L57" s="14"/>
      <c r="M57" s="14">
        <v>780774958884</v>
      </c>
      <c r="N57" s="14"/>
      <c r="O57" s="14">
        <v>910219312500</v>
      </c>
      <c r="P57" s="14"/>
      <c r="Q57" s="14">
        <v>-129444353615</v>
      </c>
      <c r="T57" s="14"/>
    </row>
    <row r="58" spans="1:20" ht="19.5" customHeight="1" x14ac:dyDescent="0.55000000000000004">
      <c r="A58" s="16" t="s">
        <v>142</v>
      </c>
      <c r="C58" s="14">
        <v>401500</v>
      </c>
      <c r="D58" s="14"/>
      <c r="E58" s="14">
        <v>343621707275</v>
      </c>
      <c r="F58" s="14"/>
      <c r="G58" s="14">
        <v>329170728489</v>
      </c>
      <c r="H58" s="14"/>
      <c r="I58" s="14">
        <v>14450978786</v>
      </c>
      <c r="J58" s="14"/>
      <c r="K58" s="14">
        <v>401500</v>
      </c>
      <c r="L58" s="14"/>
      <c r="M58" s="14">
        <v>343621707275</v>
      </c>
      <c r="N58" s="14"/>
      <c r="O58" s="14">
        <v>397161449437</v>
      </c>
      <c r="P58" s="14"/>
      <c r="Q58" s="14">
        <v>-53539742162</v>
      </c>
      <c r="T58" s="14"/>
    </row>
    <row r="59" spans="1:20" ht="19.5" customHeight="1" x14ac:dyDescent="0.55000000000000004">
      <c r="A59" s="17" t="s">
        <v>141</v>
      </c>
      <c r="C59" s="18">
        <v>0</v>
      </c>
      <c r="D59" s="14"/>
      <c r="E59" s="18">
        <v>0</v>
      </c>
      <c r="F59" s="14"/>
      <c r="G59" s="18">
        <v>0</v>
      </c>
      <c r="H59" s="14"/>
      <c r="I59" s="18">
        <v>0</v>
      </c>
      <c r="J59" s="14"/>
      <c r="K59" s="18">
        <v>2500</v>
      </c>
      <c r="L59" s="14"/>
      <c r="M59" s="18">
        <v>2604527843</v>
      </c>
      <c r="N59" s="14"/>
      <c r="O59" s="18">
        <v>2436961920</v>
      </c>
      <c r="P59" s="14"/>
      <c r="Q59" s="18">
        <v>167565923</v>
      </c>
      <c r="T59" s="14"/>
    </row>
    <row r="60" spans="1:20" ht="19.5" customHeight="1" x14ac:dyDescent="0.55000000000000004">
      <c r="A60" s="16" t="s">
        <v>151</v>
      </c>
      <c r="C60" s="14"/>
      <c r="D60" s="14"/>
      <c r="E60" s="54">
        <f>SUM(E36:E59)</f>
        <v>2917013740248</v>
      </c>
      <c r="F60" s="54"/>
      <c r="G60" s="54">
        <f>SUM(G36:G59)</f>
        <v>2893889469643</v>
      </c>
      <c r="H60" s="54"/>
      <c r="I60" s="54">
        <f>SUM(I36:I59)</f>
        <v>23124270619</v>
      </c>
      <c r="J60" s="54"/>
      <c r="K60" s="54"/>
      <c r="L60" s="54"/>
      <c r="M60" s="54">
        <f>SUM(M36:M59)</f>
        <v>2919618268091</v>
      </c>
      <c r="N60" s="54"/>
      <c r="O60" s="54">
        <f>SUM(O36:O59)</f>
        <v>3834917129471</v>
      </c>
      <c r="P60" s="54"/>
      <c r="Q60" s="54">
        <f>SUM(Q36:Q59)</f>
        <v>-915298861365</v>
      </c>
      <c r="S60" s="19"/>
    </row>
    <row r="61" spans="1:20" ht="19.5" customHeight="1" x14ac:dyDescent="0.45">
      <c r="I61" s="19"/>
      <c r="Q61" s="19"/>
    </row>
    <row r="62" spans="1:20" ht="19.5" customHeight="1" x14ac:dyDescent="0.45">
      <c r="I62" s="55"/>
      <c r="Q62" s="19"/>
    </row>
    <row r="63" spans="1:20" ht="19.5" customHeight="1" x14ac:dyDescent="0.45">
      <c r="G63" s="56"/>
      <c r="I63" s="19"/>
      <c r="Q63" s="19"/>
    </row>
    <row r="64" spans="1:20" ht="19.5" customHeight="1" x14ac:dyDescent="0.45">
      <c r="I64" s="56"/>
      <c r="Q64" s="19"/>
    </row>
    <row r="65" spans="9:17" ht="19.5" customHeight="1" x14ac:dyDescent="0.45">
      <c r="I65" s="14"/>
      <c r="Q65" s="14"/>
    </row>
  </sheetData>
  <sheetProtection algorithmName="SHA-512" hashValue="WyLJsu1MK48TtYvsJYItSoN/K12JWy1lNBT+2+EQOVRIIoym1Cy2uAQRVzVSQ4Lpd97FODjVaNIgPQFOtnAjpQ==" saltValue="5mCmblmA+Daep+aIbyLCBQ==" spinCount="100000" sheet="1" objects="1" scenarios="1" selectLockedCells="1" autoFilter="0" selectUnlockedCells="1"/>
  <mergeCells count="20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  <mergeCell ref="A31:Q31"/>
    <mergeCell ref="A32:Q32"/>
    <mergeCell ref="A33:Q33"/>
    <mergeCell ref="A34:A35"/>
    <mergeCell ref="C34:I34"/>
    <mergeCell ref="K34:Q34"/>
  </mergeCells>
  <printOptions horizontalCentered="1"/>
  <pageMargins left="0" right="0" top="0.75" bottom="0.75" header="0.3" footer="0.3"/>
  <pageSetup paperSize="9" scale="75" orientation="landscape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rightToLeft="1" view="pageBreakPreview" topLeftCell="A40" zoomScaleNormal="100" zoomScaleSheetLayoutView="100" workbookViewId="0">
      <selection sqref="A1:Q1"/>
    </sheetView>
  </sheetViews>
  <sheetFormatPr defaultColWidth="9.140625" defaultRowHeight="18.75" x14ac:dyDescent="0.45"/>
  <cols>
    <col min="1" max="1" width="27.42578125" style="47" bestFit="1" customWidth="1"/>
    <col min="2" max="2" width="1" style="47" customWidth="1"/>
    <col min="3" max="3" width="11" style="47" customWidth="1"/>
    <col min="4" max="4" width="0.85546875" style="47" customWidth="1"/>
    <col min="5" max="5" width="17.28515625" style="47" bestFit="1" customWidth="1"/>
    <col min="6" max="6" width="0.85546875" style="47" customWidth="1"/>
    <col min="7" max="7" width="18.7109375" style="47" customWidth="1"/>
    <col min="8" max="8" width="0.7109375" style="47" customWidth="1"/>
    <col min="9" max="9" width="21.85546875" style="47" customWidth="1"/>
    <col min="10" max="10" width="1" style="47" customWidth="1"/>
    <col min="11" max="11" width="11" style="47" bestFit="1" customWidth="1"/>
    <col min="12" max="12" width="1" style="47" customWidth="1"/>
    <col min="13" max="13" width="19.42578125" style="47" bestFit="1" customWidth="1"/>
    <col min="14" max="14" width="1" style="47" customWidth="1"/>
    <col min="15" max="15" width="18.140625" style="47" bestFit="1" customWidth="1"/>
    <col min="16" max="16" width="1" style="47" customWidth="1"/>
    <col min="17" max="17" width="21.85546875" style="47" bestFit="1" customWidth="1"/>
    <col min="18" max="18" width="1" style="47" customWidth="1"/>
    <col min="19" max="19" width="17.5703125" style="46" bestFit="1" customWidth="1"/>
    <col min="20" max="20" width="9.140625" style="46"/>
    <col min="21" max="16384" width="9.140625" style="47"/>
  </cols>
  <sheetData>
    <row r="1" spans="1:17" ht="21" x14ac:dyDescent="0.4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21" x14ac:dyDescent="0.45">
      <c r="A2" s="106" t="s">
        <v>104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21" x14ac:dyDescent="0.45">
      <c r="A3" s="106" t="str">
        <f>سهام!A3</f>
        <v>برای ماه منتهی به 1399/07/30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21" x14ac:dyDescent="0.45">
      <c r="A4" s="108" t="s">
        <v>2</v>
      </c>
      <c r="C4" s="107" t="s">
        <v>106</v>
      </c>
      <c r="D4" s="107" t="s">
        <v>106</v>
      </c>
      <c r="E4" s="107" t="s">
        <v>106</v>
      </c>
      <c r="F4" s="107" t="s">
        <v>106</v>
      </c>
      <c r="G4" s="107" t="s">
        <v>106</v>
      </c>
      <c r="H4" s="107" t="s">
        <v>106</v>
      </c>
      <c r="I4" s="107" t="s">
        <v>106</v>
      </c>
      <c r="K4" s="107" t="s">
        <v>107</v>
      </c>
      <c r="L4" s="107" t="s">
        <v>107</v>
      </c>
      <c r="M4" s="107" t="s">
        <v>107</v>
      </c>
      <c r="N4" s="107" t="s">
        <v>107</v>
      </c>
      <c r="O4" s="107" t="s">
        <v>107</v>
      </c>
      <c r="P4" s="107" t="s">
        <v>107</v>
      </c>
      <c r="Q4" s="107" t="s">
        <v>107</v>
      </c>
    </row>
    <row r="5" spans="1:17" ht="21" x14ac:dyDescent="0.45">
      <c r="A5" s="107" t="s">
        <v>2</v>
      </c>
      <c r="C5" s="107" t="s">
        <v>6</v>
      </c>
      <c r="E5" s="107" t="s">
        <v>134</v>
      </c>
      <c r="G5" s="107" t="s">
        <v>135</v>
      </c>
      <c r="I5" s="107" t="s">
        <v>143</v>
      </c>
      <c r="K5" s="107" t="s">
        <v>6</v>
      </c>
      <c r="M5" s="107" t="s">
        <v>134</v>
      </c>
      <c r="O5" s="107" t="s">
        <v>135</v>
      </c>
      <c r="Q5" s="107" t="s">
        <v>143</v>
      </c>
    </row>
    <row r="6" spans="1:17" x14ac:dyDescent="0.45">
      <c r="A6" s="47" t="s">
        <v>181</v>
      </c>
      <c r="C6" s="49">
        <v>10000</v>
      </c>
      <c r="D6" s="49"/>
      <c r="E6" s="49">
        <v>490166058</v>
      </c>
      <c r="F6" s="49"/>
      <c r="G6" s="49">
        <v>502415805</v>
      </c>
      <c r="H6" s="49"/>
      <c r="I6" s="49">
        <v>-12249747</v>
      </c>
      <c r="J6" s="49"/>
      <c r="K6" s="49">
        <v>296396</v>
      </c>
      <c r="L6" s="49"/>
      <c r="M6" s="49">
        <v>13370100190</v>
      </c>
      <c r="N6" s="49"/>
      <c r="O6" s="49">
        <v>13109257865</v>
      </c>
      <c r="P6" s="49"/>
      <c r="Q6" s="49">
        <v>260842325</v>
      </c>
    </row>
    <row r="7" spans="1:17" x14ac:dyDescent="0.45">
      <c r="A7" s="47" t="s">
        <v>184</v>
      </c>
      <c r="C7" s="49">
        <v>10000</v>
      </c>
      <c r="D7" s="49"/>
      <c r="E7" s="49">
        <v>1162442078</v>
      </c>
      <c r="F7" s="49"/>
      <c r="G7" s="49">
        <v>1204516703</v>
      </c>
      <c r="H7" s="49"/>
      <c r="I7" s="49">
        <v>-42074625</v>
      </c>
      <c r="J7" s="49"/>
      <c r="K7" s="49">
        <v>59720</v>
      </c>
      <c r="L7" s="49"/>
      <c r="M7" s="49">
        <v>6674181310</v>
      </c>
      <c r="N7" s="49"/>
      <c r="O7" s="49">
        <v>6319841036</v>
      </c>
      <c r="P7" s="49"/>
      <c r="Q7" s="49">
        <v>354340274</v>
      </c>
    </row>
    <row r="8" spans="1:17" x14ac:dyDescent="0.45">
      <c r="A8" s="47" t="s">
        <v>201</v>
      </c>
      <c r="C8" s="49">
        <v>5521</v>
      </c>
      <c r="D8" s="49"/>
      <c r="E8" s="49">
        <v>695897445</v>
      </c>
      <c r="F8" s="49"/>
      <c r="G8" s="49">
        <v>698423822</v>
      </c>
      <c r="H8" s="49"/>
      <c r="I8" s="49">
        <v>-2526377</v>
      </c>
      <c r="J8" s="49"/>
      <c r="K8" s="49">
        <v>5521</v>
      </c>
      <c r="L8" s="49"/>
      <c r="M8" s="49">
        <v>695897445</v>
      </c>
      <c r="N8" s="49"/>
      <c r="O8" s="49">
        <v>698423822</v>
      </c>
      <c r="P8" s="49"/>
      <c r="Q8" s="49">
        <v>-2526377</v>
      </c>
    </row>
    <row r="9" spans="1:17" x14ac:dyDescent="0.45">
      <c r="A9" s="47" t="s">
        <v>207</v>
      </c>
      <c r="C9" s="49">
        <v>218500</v>
      </c>
      <c r="D9" s="49"/>
      <c r="E9" s="49">
        <v>4158028594</v>
      </c>
      <c r="F9" s="49"/>
      <c r="G9" s="49">
        <v>3839390352</v>
      </c>
      <c r="H9" s="49"/>
      <c r="I9" s="49">
        <v>318638242</v>
      </c>
      <c r="J9" s="49"/>
      <c r="K9" s="49">
        <v>258500</v>
      </c>
      <c r="L9" s="49"/>
      <c r="M9" s="49">
        <v>4917880427</v>
      </c>
      <c r="N9" s="49"/>
      <c r="O9" s="49">
        <v>4556600977</v>
      </c>
      <c r="P9" s="49"/>
      <c r="Q9" s="49">
        <v>361279450</v>
      </c>
    </row>
    <row r="10" spans="1:17" x14ac:dyDescent="0.45">
      <c r="A10" s="47" t="s">
        <v>171</v>
      </c>
      <c r="C10" s="49">
        <v>10000</v>
      </c>
      <c r="D10" s="49"/>
      <c r="E10" s="49">
        <v>139664028</v>
      </c>
      <c r="F10" s="49"/>
      <c r="G10" s="49">
        <v>133671259</v>
      </c>
      <c r="H10" s="49"/>
      <c r="I10" s="49">
        <v>5992769</v>
      </c>
      <c r="J10" s="49"/>
      <c r="K10" s="49">
        <v>164000</v>
      </c>
      <c r="L10" s="49"/>
      <c r="M10" s="49">
        <v>2171968498</v>
      </c>
      <c r="N10" s="49"/>
      <c r="O10" s="49">
        <v>2108116555</v>
      </c>
      <c r="P10" s="49"/>
      <c r="Q10" s="49">
        <v>63851943</v>
      </c>
    </row>
    <row r="11" spans="1:17" x14ac:dyDescent="0.45">
      <c r="A11" s="47" t="s">
        <v>196</v>
      </c>
      <c r="C11" s="49">
        <v>143000</v>
      </c>
      <c r="D11" s="49"/>
      <c r="E11" s="49">
        <v>1692996414</v>
      </c>
      <c r="F11" s="49"/>
      <c r="G11" s="49">
        <v>1754996409</v>
      </c>
      <c r="H11" s="49"/>
      <c r="I11" s="49">
        <v>-61999995</v>
      </c>
      <c r="J11" s="49"/>
      <c r="K11" s="49">
        <v>177000</v>
      </c>
      <c r="L11" s="49"/>
      <c r="M11" s="49">
        <v>2086739664</v>
      </c>
      <c r="N11" s="49"/>
      <c r="O11" s="49">
        <v>2192851956</v>
      </c>
      <c r="P11" s="49"/>
      <c r="Q11" s="49">
        <v>-106112292</v>
      </c>
    </row>
    <row r="12" spans="1:17" x14ac:dyDescent="0.45">
      <c r="A12" s="47" t="s">
        <v>197</v>
      </c>
      <c r="C12" s="49">
        <v>0</v>
      </c>
      <c r="D12" s="49"/>
      <c r="E12" s="49">
        <v>0</v>
      </c>
      <c r="F12" s="49"/>
      <c r="G12" s="49">
        <v>0</v>
      </c>
      <c r="H12" s="49"/>
      <c r="I12" s="49">
        <v>0</v>
      </c>
      <c r="J12" s="49"/>
      <c r="K12" s="49">
        <v>30000</v>
      </c>
      <c r="L12" s="49"/>
      <c r="M12" s="49">
        <v>539769151</v>
      </c>
      <c r="N12" s="49"/>
      <c r="O12" s="49">
        <v>529765503</v>
      </c>
      <c r="P12" s="49"/>
      <c r="Q12" s="49">
        <v>10003648</v>
      </c>
    </row>
    <row r="13" spans="1:17" x14ac:dyDescent="0.45">
      <c r="A13" s="47" t="s">
        <v>200</v>
      </c>
      <c r="C13" s="49">
        <v>0</v>
      </c>
      <c r="D13" s="49"/>
      <c r="E13" s="49">
        <v>0</v>
      </c>
      <c r="F13" s="49"/>
      <c r="G13" s="49">
        <v>0</v>
      </c>
      <c r="H13" s="49"/>
      <c r="I13" s="49">
        <v>0</v>
      </c>
      <c r="J13" s="49"/>
      <c r="K13" s="49">
        <v>5000</v>
      </c>
      <c r="L13" s="49"/>
      <c r="M13" s="49">
        <v>50149827</v>
      </c>
      <c r="N13" s="49"/>
      <c r="O13" s="49">
        <v>50546862</v>
      </c>
      <c r="P13" s="49"/>
      <c r="Q13" s="49">
        <v>-397035</v>
      </c>
    </row>
    <row r="14" spans="1:17" x14ac:dyDescent="0.45">
      <c r="A14" s="47" t="s">
        <v>188</v>
      </c>
      <c r="C14" s="49">
        <v>0</v>
      </c>
      <c r="D14" s="49"/>
      <c r="E14" s="49">
        <v>0</v>
      </c>
      <c r="F14" s="49"/>
      <c r="G14" s="49">
        <v>0</v>
      </c>
      <c r="H14" s="49"/>
      <c r="I14" s="49">
        <v>0</v>
      </c>
      <c r="J14" s="49"/>
      <c r="K14" s="49">
        <v>36110</v>
      </c>
      <c r="L14" s="49"/>
      <c r="M14" s="49">
        <v>711780088</v>
      </c>
      <c r="N14" s="49"/>
      <c r="O14" s="49">
        <v>694334637</v>
      </c>
      <c r="P14" s="49"/>
      <c r="Q14" s="49">
        <v>17445451</v>
      </c>
    </row>
    <row r="15" spans="1:17" x14ac:dyDescent="0.45">
      <c r="A15" s="47" t="s">
        <v>176</v>
      </c>
      <c r="C15" s="49">
        <v>0</v>
      </c>
      <c r="D15" s="49"/>
      <c r="E15" s="49">
        <v>0</v>
      </c>
      <c r="F15" s="49"/>
      <c r="G15" s="49">
        <v>0</v>
      </c>
      <c r="H15" s="49"/>
      <c r="I15" s="49">
        <v>0</v>
      </c>
      <c r="J15" s="49"/>
      <c r="K15" s="49">
        <v>115000</v>
      </c>
      <c r="L15" s="49"/>
      <c r="M15" s="49">
        <v>2035615626</v>
      </c>
      <c r="N15" s="49"/>
      <c r="O15" s="49">
        <v>1957114446</v>
      </c>
      <c r="P15" s="49"/>
      <c r="Q15" s="49">
        <v>78501180</v>
      </c>
    </row>
    <row r="16" spans="1:17" x14ac:dyDescent="0.45">
      <c r="A16" s="47" t="s">
        <v>209</v>
      </c>
      <c r="C16" s="49">
        <v>0</v>
      </c>
      <c r="D16" s="49"/>
      <c r="E16" s="49">
        <v>0</v>
      </c>
      <c r="F16" s="49"/>
      <c r="G16" s="49">
        <v>0</v>
      </c>
      <c r="H16" s="49"/>
      <c r="I16" s="49">
        <v>0</v>
      </c>
      <c r="J16" s="49"/>
      <c r="K16" s="49">
        <v>20000</v>
      </c>
      <c r="L16" s="49"/>
      <c r="M16" s="49">
        <v>331615109</v>
      </c>
      <c r="N16" s="49"/>
      <c r="O16" s="49">
        <v>323800189</v>
      </c>
      <c r="P16" s="49"/>
      <c r="Q16" s="49">
        <v>7814920</v>
      </c>
    </row>
    <row r="17" spans="1:17" x14ac:dyDescent="0.45">
      <c r="A17" s="47" t="s">
        <v>185</v>
      </c>
      <c r="C17" s="49">
        <v>0</v>
      </c>
      <c r="D17" s="49"/>
      <c r="E17" s="49">
        <v>0</v>
      </c>
      <c r="F17" s="49"/>
      <c r="G17" s="49">
        <v>0</v>
      </c>
      <c r="H17" s="49"/>
      <c r="I17" s="49">
        <v>0</v>
      </c>
      <c r="J17" s="49"/>
      <c r="K17" s="49">
        <v>162185</v>
      </c>
      <c r="L17" s="49"/>
      <c r="M17" s="49">
        <v>4496006799</v>
      </c>
      <c r="N17" s="49"/>
      <c r="O17" s="49">
        <v>4413207799</v>
      </c>
      <c r="P17" s="49"/>
      <c r="Q17" s="49">
        <v>82799000</v>
      </c>
    </row>
    <row r="18" spans="1:17" x14ac:dyDescent="0.45">
      <c r="A18" s="47" t="s">
        <v>198</v>
      </c>
      <c r="C18" s="49">
        <v>0</v>
      </c>
      <c r="D18" s="49"/>
      <c r="E18" s="49">
        <v>0</v>
      </c>
      <c r="F18" s="49"/>
      <c r="G18" s="49">
        <v>0</v>
      </c>
      <c r="H18" s="49"/>
      <c r="I18" s="49">
        <v>0</v>
      </c>
      <c r="J18" s="49"/>
      <c r="K18" s="49">
        <v>110524</v>
      </c>
      <c r="L18" s="49"/>
      <c r="M18" s="49">
        <v>2722410697</v>
      </c>
      <c r="N18" s="49"/>
      <c r="O18" s="49">
        <v>2650246189</v>
      </c>
      <c r="P18" s="49"/>
      <c r="Q18" s="49">
        <v>72164508</v>
      </c>
    </row>
    <row r="19" spans="1:17" x14ac:dyDescent="0.45">
      <c r="A19" s="47" t="s">
        <v>194</v>
      </c>
      <c r="C19" s="49">
        <v>0</v>
      </c>
      <c r="D19" s="49"/>
      <c r="E19" s="49">
        <v>0</v>
      </c>
      <c r="F19" s="49"/>
      <c r="G19" s="49">
        <v>0</v>
      </c>
      <c r="H19" s="49"/>
      <c r="I19" s="49">
        <v>0</v>
      </c>
      <c r="J19" s="49"/>
      <c r="K19" s="49">
        <v>1272500</v>
      </c>
      <c r="L19" s="49"/>
      <c r="M19" s="49">
        <v>4410401133</v>
      </c>
      <c r="N19" s="49"/>
      <c r="O19" s="49">
        <v>4286841653</v>
      </c>
      <c r="P19" s="49"/>
      <c r="Q19" s="49">
        <v>123559480</v>
      </c>
    </row>
    <row r="20" spans="1:17" x14ac:dyDescent="0.45">
      <c r="A20" s="47" t="s">
        <v>205</v>
      </c>
      <c r="C20" s="49">
        <v>0</v>
      </c>
      <c r="D20" s="49"/>
      <c r="E20" s="49">
        <v>0</v>
      </c>
      <c r="F20" s="49"/>
      <c r="G20" s="49">
        <v>0</v>
      </c>
      <c r="H20" s="49"/>
      <c r="I20" s="49">
        <v>0</v>
      </c>
      <c r="J20" s="49"/>
      <c r="K20" s="49">
        <v>317500</v>
      </c>
      <c r="L20" s="49"/>
      <c r="M20" s="49">
        <v>1122108533</v>
      </c>
      <c r="N20" s="49"/>
      <c r="O20" s="49">
        <v>1096992009</v>
      </c>
      <c r="P20" s="49"/>
      <c r="Q20" s="49">
        <v>25116524</v>
      </c>
    </row>
    <row r="21" spans="1:17" x14ac:dyDescent="0.45">
      <c r="A21" s="47" t="s">
        <v>204</v>
      </c>
      <c r="C21" s="49">
        <v>0</v>
      </c>
      <c r="D21" s="49"/>
      <c r="E21" s="49">
        <v>0</v>
      </c>
      <c r="F21" s="49"/>
      <c r="G21" s="49">
        <v>0</v>
      </c>
      <c r="H21" s="49"/>
      <c r="I21" s="49">
        <v>0</v>
      </c>
      <c r="J21" s="49"/>
      <c r="K21" s="49">
        <v>355000</v>
      </c>
      <c r="L21" s="49"/>
      <c r="M21" s="49">
        <v>2585211535</v>
      </c>
      <c r="N21" s="49"/>
      <c r="O21" s="49">
        <v>2533726456</v>
      </c>
      <c r="P21" s="49"/>
      <c r="Q21" s="49">
        <v>51485079</v>
      </c>
    </row>
    <row r="22" spans="1:17" x14ac:dyDescent="0.45">
      <c r="A22" s="47" t="s">
        <v>183</v>
      </c>
      <c r="C22" s="49">
        <v>0</v>
      </c>
      <c r="D22" s="49"/>
      <c r="E22" s="49">
        <v>0</v>
      </c>
      <c r="F22" s="49"/>
      <c r="G22" s="49">
        <v>0</v>
      </c>
      <c r="H22" s="49"/>
      <c r="I22" s="49">
        <v>0</v>
      </c>
      <c r="J22" s="49"/>
      <c r="K22" s="49">
        <v>252000</v>
      </c>
      <c r="L22" s="49"/>
      <c r="M22" s="49">
        <v>1568531407</v>
      </c>
      <c r="N22" s="49"/>
      <c r="O22" s="49">
        <v>1537815578</v>
      </c>
      <c r="P22" s="49"/>
      <c r="Q22" s="49">
        <v>30715829</v>
      </c>
    </row>
    <row r="23" spans="1:17" x14ac:dyDescent="0.45">
      <c r="A23" s="47" t="s">
        <v>179</v>
      </c>
      <c r="C23" s="49">
        <v>0</v>
      </c>
      <c r="D23" s="49"/>
      <c r="E23" s="49">
        <v>0</v>
      </c>
      <c r="F23" s="49"/>
      <c r="G23" s="49">
        <v>0</v>
      </c>
      <c r="H23" s="49"/>
      <c r="I23" s="49">
        <v>0</v>
      </c>
      <c r="J23" s="49"/>
      <c r="K23" s="49">
        <v>5000</v>
      </c>
      <c r="L23" s="49"/>
      <c r="M23" s="49">
        <v>87227891</v>
      </c>
      <c r="N23" s="49"/>
      <c r="O23" s="49">
        <v>85178970</v>
      </c>
      <c r="P23" s="49"/>
      <c r="Q23" s="49">
        <v>2048921</v>
      </c>
    </row>
    <row r="24" spans="1:17" x14ac:dyDescent="0.45">
      <c r="A24" s="47" t="s">
        <v>14</v>
      </c>
      <c r="C24" s="49">
        <v>0</v>
      </c>
      <c r="D24" s="49"/>
      <c r="E24" s="49">
        <v>0</v>
      </c>
      <c r="F24" s="49"/>
      <c r="G24" s="49">
        <v>0</v>
      </c>
      <c r="H24" s="49"/>
      <c r="I24" s="49">
        <v>0</v>
      </c>
      <c r="J24" s="49"/>
      <c r="K24" s="49">
        <v>4900000</v>
      </c>
      <c r="L24" s="49"/>
      <c r="M24" s="49">
        <v>67653373537</v>
      </c>
      <c r="N24" s="49"/>
      <c r="O24" s="49">
        <v>11288475792</v>
      </c>
      <c r="P24" s="49"/>
      <c r="Q24" s="49">
        <v>56364897745</v>
      </c>
    </row>
    <row r="25" spans="1:17" x14ac:dyDescent="0.45">
      <c r="A25" s="47" t="s">
        <v>132</v>
      </c>
      <c r="C25" s="49">
        <v>0</v>
      </c>
      <c r="D25" s="49"/>
      <c r="E25" s="49">
        <v>0</v>
      </c>
      <c r="F25" s="49"/>
      <c r="G25" s="49">
        <v>0</v>
      </c>
      <c r="H25" s="49"/>
      <c r="I25" s="49">
        <v>0</v>
      </c>
      <c r="J25" s="49"/>
      <c r="K25" s="49">
        <v>150000</v>
      </c>
      <c r="L25" s="49"/>
      <c r="M25" s="49">
        <v>6560455876</v>
      </c>
      <c r="N25" s="49"/>
      <c r="O25" s="49">
        <v>3027342787</v>
      </c>
      <c r="P25" s="49"/>
      <c r="Q25" s="49">
        <v>3533113089</v>
      </c>
    </row>
    <row r="26" spans="1:17" x14ac:dyDescent="0.45">
      <c r="A26" s="47" t="s">
        <v>172</v>
      </c>
      <c r="C26" s="49">
        <v>0</v>
      </c>
      <c r="D26" s="49"/>
      <c r="E26" s="49">
        <v>0</v>
      </c>
      <c r="F26" s="49"/>
      <c r="G26" s="49">
        <v>0</v>
      </c>
      <c r="H26" s="49"/>
      <c r="I26" s="49">
        <v>0</v>
      </c>
      <c r="J26" s="49"/>
      <c r="K26" s="49">
        <v>78000</v>
      </c>
      <c r="L26" s="49"/>
      <c r="M26" s="49">
        <v>4645387931</v>
      </c>
      <c r="N26" s="49"/>
      <c r="O26" s="49">
        <v>4535510656</v>
      </c>
      <c r="P26" s="49"/>
      <c r="Q26" s="49">
        <v>109877275</v>
      </c>
    </row>
    <row r="27" spans="1:17" x14ac:dyDescent="0.45">
      <c r="A27" s="47" t="s">
        <v>175</v>
      </c>
      <c r="C27" s="49">
        <v>0</v>
      </c>
      <c r="D27" s="49"/>
      <c r="E27" s="49">
        <v>0</v>
      </c>
      <c r="F27" s="49"/>
      <c r="G27" s="49">
        <v>0</v>
      </c>
      <c r="H27" s="49"/>
      <c r="I27" s="49">
        <v>0</v>
      </c>
      <c r="J27" s="49"/>
      <c r="K27" s="49">
        <v>120000</v>
      </c>
      <c r="L27" s="49"/>
      <c r="M27" s="49">
        <v>2234797794</v>
      </c>
      <c r="N27" s="49"/>
      <c r="O27" s="49">
        <v>2156175296</v>
      </c>
      <c r="P27" s="49"/>
      <c r="Q27" s="49">
        <v>78622498</v>
      </c>
    </row>
    <row r="28" spans="1:17" x14ac:dyDescent="0.45">
      <c r="A28" s="47" t="s">
        <v>177</v>
      </c>
      <c r="C28" s="49">
        <v>0</v>
      </c>
      <c r="D28" s="49"/>
      <c r="E28" s="49">
        <v>0</v>
      </c>
      <c r="F28" s="49"/>
      <c r="G28" s="49">
        <v>0</v>
      </c>
      <c r="H28" s="49"/>
      <c r="I28" s="49">
        <v>0</v>
      </c>
      <c r="J28" s="49"/>
      <c r="K28" s="49">
        <v>30000</v>
      </c>
      <c r="L28" s="49"/>
      <c r="M28" s="49">
        <v>838662543</v>
      </c>
      <c r="N28" s="49"/>
      <c r="O28" s="49">
        <v>813504212</v>
      </c>
      <c r="P28" s="49"/>
      <c r="Q28" s="49">
        <v>25158331</v>
      </c>
    </row>
    <row r="29" spans="1:17" x14ac:dyDescent="0.45">
      <c r="A29" s="47" t="s">
        <v>190</v>
      </c>
      <c r="C29" s="49">
        <v>0</v>
      </c>
      <c r="D29" s="49"/>
      <c r="E29" s="49">
        <v>0</v>
      </c>
      <c r="F29" s="49"/>
      <c r="G29" s="49">
        <v>0</v>
      </c>
      <c r="H29" s="49"/>
      <c r="I29" s="49">
        <v>0</v>
      </c>
      <c r="J29" s="49"/>
      <c r="K29" s="49">
        <v>45000</v>
      </c>
      <c r="L29" s="49"/>
      <c r="M29" s="49">
        <v>908064678</v>
      </c>
      <c r="N29" s="49"/>
      <c r="O29" s="49">
        <v>871336309</v>
      </c>
      <c r="P29" s="49"/>
      <c r="Q29" s="49">
        <v>36728369</v>
      </c>
    </row>
    <row r="30" spans="1:17" x14ac:dyDescent="0.45">
      <c r="A30" s="47" t="s">
        <v>20</v>
      </c>
      <c r="C30" s="49">
        <v>0</v>
      </c>
      <c r="D30" s="49"/>
      <c r="E30" s="49">
        <v>0</v>
      </c>
      <c r="F30" s="49"/>
      <c r="G30" s="49">
        <v>0</v>
      </c>
      <c r="H30" s="49"/>
      <c r="I30" s="49">
        <v>0</v>
      </c>
      <c r="J30" s="49"/>
      <c r="K30" s="49">
        <v>991007</v>
      </c>
      <c r="L30" s="49"/>
      <c r="M30" s="49">
        <v>31727895655</v>
      </c>
      <c r="N30" s="49"/>
      <c r="O30" s="49">
        <v>13914764641</v>
      </c>
      <c r="P30" s="49"/>
      <c r="Q30" s="49">
        <v>17813131014</v>
      </c>
    </row>
    <row r="31" spans="1:17" x14ac:dyDescent="0.45">
      <c r="A31" s="47" t="s">
        <v>15</v>
      </c>
      <c r="C31" s="49">
        <v>0</v>
      </c>
      <c r="D31" s="49"/>
      <c r="E31" s="49">
        <v>0</v>
      </c>
      <c r="F31" s="49"/>
      <c r="G31" s="49">
        <v>0</v>
      </c>
      <c r="H31" s="49"/>
      <c r="I31" s="49">
        <v>0</v>
      </c>
      <c r="J31" s="49"/>
      <c r="K31" s="49">
        <v>10935000</v>
      </c>
      <c r="L31" s="49"/>
      <c r="M31" s="49">
        <v>40592435825</v>
      </c>
      <c r="N31" s="49"/>
      <c r="O31" s="49">
        <v>10182042180</v>
      </c>
      <c r="P31" s="49"/>
      <c r="Q31" s="49">
        <v>30410393645</v>
      </c>
    </row>
    <row r="32" spans="1:17" x14ac:dyDescent="0.45">
      <c r="A32" s="47" t="s">
        <v>211</v>
      </c>
      <c r="C32" s="49">
        <v>0</v>
      </c>
      <c r="D32" s="49"/>
      <c r="E32" s="49">
        <v>0</v>
      </c>
      <c r="F32" s="49"/>
      <c r="G32" s="49">
        <v>0</v>
      </c>
      <c r="H32" s="49"/>
      <c r="I32" s="49">
        <v>0</v>
      </c>
      <c r="J32" s="49"/>
      <c r="K32" s="49">
        <v>2000</v>
      </c>
      <c r="L32" s="49"/>
      <c r="M32" s="49">
        <v>250387283</v>
      </c>
      <c r="N32" s="49"/>
      <c r="O32" s="49">
        <v>238206070</v>
      </c>
      <c r="P32" s="49"/>
      <c r="Q32" s="49">
        <v>12181213</v>
      </c>
    </row>
    <row r="33" spans="1:17" x14ac:dyDescent="0.45">
      <c r="A33" s="47" t="s">
        <v>16</v>
      </c>
      <c r="C33" s="49">
        <v>0</v>
      </c>
      <c r="D33" s="49"/>
      <c r="E33" s="49">
        <v>0</v>
      </c>
      <c r="F33" s="49"/>
      <c r="G33" s="49">
        <v>0</v>
      </c>
      <c r="H33" s="49"/>
      <c r="I33" s="49">
        <v>0</v>
      </c>
      <c r="J33" s="49"/>
      <c r="K33" s="49">
        <v>13900216</v>
      </c>
      <c r="L33" s="49"/>
      <c r="M33" s="49">
        <v>83641777440</v>
      </c>
      <c r="N33" s="49"/>
      <c r="O33" s="49">
        <v>18173408097</v>
      </c>
      <c r="P33" s="49"/>
      <c r="Q33" s="49">
        <v>65468369343</v>
      </c>
    </row>
    <row r="34" spans="1:17" x14ac:dyDescent="0.45">
      <c r="A34" s="47" t="s">
        <v>189</v>
      </c>
      <c r="C34" s="49">
        <v>0</v>
      </c>
      <c r="D34" s="49"/>
      <c r="E34" s="49">
        <v>0</v>
      </c>
      <c r="F34" s="49"/>
      <c r="G34" s="49">
        <v>0</v>
      </c>
      <c r="H34" s="49"/>
      <c r="I34" s="49">
        <v>0</v>
      </c>
      <c r="J34" s="49"/>
      <c r="K34" s="49">
        <v>221458</v>
      </c>
      <c r="L34" s="49"/>
      <c r="M34" s="49">
        <v>3491453374</v>
      </c>
      <c r="N34" s="49"/>
      <c r="O34" s="49">
        <v>3446006670</v>
      </c>
      <c r="P34" s="49"/>
      <c r="Q34" s="49">
        <v>45446704</v>
      </c>
    </row>
    <row r="35" spans="1:17" x14ac:dyDescent="0.45">
      <c r="A35" s="47" t="s">
        <v>18</v>
      </c>
      <c r="C35" s="49">
        <v>0</v>
      </c>
      <c r="D35" s="49"/>
      <c r="E35" s="49">
        <v>0</v>
      </c>
      <c r="F35" s="49"/>
      <c r="G35" s="49">
        <v>0</v>
      </c>
      <c r="H35" s="49"/>
      <c r="I35" s="49">
        <v>0</v>
      </c>
      <c r="J35" s="49"/>
      <c r="K35" s="49">
        <v>8945390</v>
      </c>
      <c r="L35" s="49"/>
      <c r="M35" s="49">
        <v>74134552181</v>
      </c>
      <c r="N35" s="49"/>
      <c r="O35" s="49">
        <v>23808574259</v>
      </c>
      <c r="P35" s="49"/>
      <c r="Q35" s="49">
        <v>50325977922</v>
      </c>
    </row>
    <row r="36" spans="1:17" x14ac:dyDescent="0.45">
      <c r="A36" s="47" t="s">
        <v>174</v>
      </c>
      <c r="C36" s="49">
        <v>0</v>
      </c>
      <c r="D36" s="49"/>
      <c r="E36" s="49">
        <v>0</v>
      </c>
      <c r="F36" s="49"/>
      <c r="G36" s="49">
        <v>0</v>
      </c>
      <c r="H36" s="49"/>
      <c r="I36" s="49">
        <v>0</v>
      </c>
      <c r="J36" s="49"/>
      <c r="K36" s="49">
        <v>166485</v>
      </c>
      <c r="L36" s="49"/>
      <c r="M36" s="49">
        <v>5540508652</v>
      </c>
      <c r="N36" s="49"/>
      <c r="O36" s="49">
        <v>5389373833</v>
      </c>
      <c r="P36" s="49"/>
      <c r="Q36" s="49">
        <v>151134819</v>
      </c>
    </row>
    <row r="37" spans="1:17" x14ac:dyDescent="0.45">
      <c r="A37" s="47" t="s">
        <v>178</v>
      </c>
      <c r="C37" s="49">
        <v>0</v>
      </c>
      <c r="D37" s="49"/>
      <c r="E37" s="49">
        <v>0</v>
      </c>
      <c r="F37" s="49"/>
      <c r="G37" s="49">
        <v>0</v>
      </c>
      <c r="H37" s="49"/>
      <c r="I37" s="49">
        <v>0</v>
      </c>
      <c r="J37" s="49"/>
      <c r="K37" s="49">
        <v>80000</v>
      </c>
      <c r="L37" s="49"/>
      <c r="M37" s="49">
        <v>3034635909</v>
      </c>
      <c r="N37" s="49"/>
      <c r="O37" s="49">
        <v>2998580052</v>
      </c>
      <c r="P37" s="49"/>
      <c r="Q37" s="49">
        <v>36055857</v>
      </c>
    </row>
    <row r="38" spans="1:17" x14ac:dyDescent="0.45">
      <c r="A38" s="47" t="s">
        <v>206</v>
      </c>
      <c r="C38" s="49">
        <v>0</v>
      </c>
      <c r="D38" s="49"/>
      <c r="E38" s="49">
        <v>0</v>
      </c>
      <c r="F38" s="49"/>
      <c r="G38" s="49">
        <v>0</v>
      </c>
      <c r="H38" s="49"/>
      <c r="I38" s="49">
        <v>0</v>
      </c>
      <c r="J38" s="49"/>
      <c r="K38" s="49">
        <v>20000</v>
      </c>
      <c r="L38" s="49"/>
      <c r="M38" s="49">
        <v>910748624</v>
      </c>
      <c r="N38" s="49"/>
      <c r="O38" s="49">
        <v>883612992</v>
      </c>
      <c r="P38" s="49"/>
      <c r="Q38" s="49">
        <v>27135632</v>
      </c>
    </row>
    <row r="39" spans="1:17" x14ac:dyDescent="0.45">
      <c r="A39" s="47" t="s">
        <v>186</v>
      </c>
      <c r="C39" s="49">
        <v>0</v>
      </c>
      <c r="D39" s="49"/>
      <c r="E39" s="49">
        <v>0</v>
      </c>
      <c r="F39" s="49"/>
      <c r="G39" s="49">
        <v>0</v>
      </c>
      <c r="H39" s="49"/>
      <c r="I39" s="49">
        <v>0</v>
      </c>
      <c r="J39" s="49"/>
      <c r="K39" s="49">
        <v>436000</v>
      </c>
      <c r="L39" s="49"/>
      <c r="M39" s="49">
        <v>2074671849</v>
      </c>
      <c r="N39" s="49"/>
      <c r="O39" s="49">
        <v>2138053139</v>
      </c>
      <c r="P39" s="49"/>
      <c r="Q39" s="49">
        <v>-63381290</v>
      </c>
    </row>
    <row r="40" spans="1:17" x14ac:dyDescent="0.45">
      <c r="A40" s="47" t="s">
        <v>19</v>
      </c>
      <c r="C40" s="49">
        <v>0</v>
      </c>
      <c r="D40" s="49"/>
      <c r="E40" s="49">
        <v>0</v>
      </c>
      <c r="F40" s="49"/>
      <c r="G40" s="49">
        <v>0</v>
      </c>
      <c r="H40" s="49"/>
      <c r="I40" s="49">
        <v>0</v>
      </c>
      <c r="J40" s="49"/>
      <c r="K40" s="49">
        <v>10000000</v>
      </c>
      <c r="L40" s="49"/>
      <c r="M40" s="49">
        <v>320978747574</v>
      </c>
      <c r="N40" s="49"/>
      <c r="O40" s="49">
        <v>-695443087896</v>
      </c>
      <c r="P40" s="49"/>
      <c r="Q40" s="49">
        <v>1016421835470</v>
      </c>
    </row>
    <row r="41" spans="1:17" x14ac:dyDescent="0.45">
      <c r="A41" s="47" t="s">
        <v>195</v>
      </c>
      <c r="C41" s="49">
        <v>0</v>
      </c>
      <c r="D41" s="49"/>
      <c r="E41" s="49">
        <v>0</v>
      </c>
      <c r="F41" s="49"/>
      <c r="G41" s="49">
        <v>0</v>
      </c>
      <c r="H41" s="49"/>
      <c r="I41" s="49">
        <v>0</v>
      </c>
      <c r="J41" s="49"/>
      <c r="K41" s="49">
        <v>742500</v>
      </c>
      <c r="L41" s="49"/>
      <c r="M41" s="49">
        <v>5193994921</v>
      </c>
      <c r="N41" s="49"/>
      <c r="O41" s="49">
        <v>5238891573</v>
      </c>
      <c r="P41" s="49"/>
      <c r="Q41" s="49">
        <v>-44896652</v>
      </c>
    </row>
    <row r="42" spans="1:17" x14ac:dyDescent="0.45">
      <c r="A42" s="47" t="s">
        <v>137</v>
      </c>
      <c r="C42" s="49">
        <v>0</v>
      </c>
      <c r="D42" s="49"/>
      <c r="E42" s="49">
        <v>0</v>
      </c>
      <c r="F42" s="49"/>
      <c r="G42" s="49">
        <v>0</v>
      </c>
      <c r="H42" s="49"/>
      <c r="I42" s="49">
        <v>0</v>
      </c>
      <c r="J42" s="49"/>
      <c r="K42" s="49">
        <v>400000</v>
      </c>
      <c r="L42" s="49"/>
      <c r="M42" s="49">
        <v>49957548934</v>
      </c>
      <c r="N42" s="49"/>
      <c r="O42" s="49">
        <v>29945556100</v>
      </c>
      <c r="P42" s="49"/>
      <c r="Q42" s="49">
        <v>20011992834</v>
      </c>
    </row>
    <row r="43" spans="1:17" x14ac:dyDescent="0.45">
      <c r="A43" s="47" t="s">
        <v>139</v>
      </c>
      <c r="C43" s="49">
        <v>0</v>
      </c>
      <c r="D43" s="49"/>
      <c r="E43" s="49">
        <v>0</v>
      </c>
      <c r="F43" s="49"/>
      <c r="G43" s="49">
        <v>0</v>
      </c>
      <c r="H43" s="49"/>
      <c r="I43" s="49">
        <v>0</v>
      </c>
      <c r="J43" s="49"/>
      <c r="K43" s="49">
        <v>1400000</v>
      </c>
      <c r="L43" s="49"/>
      <c r="M43" s="49">
        <v>85175959157</v>
      </c>
      <c r="N43" s="49"/>
      <c r="O43" s="49">
        <v>96765843650</v>
      </c>
      <c r="P43" s="49"/>
      <c r="Q43" s="49">
        <v>-11589884493</v>
      </c>
    </row>
    <row r="44" spans="1:17" x14ac:dyDescent="0.45">
      <c r="A44" s="47" t="s">
        <v>191</v>
      </c>
      <c r="C44" s="49">
        <v>0</v>
      </c>
      <c r="D44" s="49"/>
      <c r="E44" s="49">
        <v>0</v>
      </c>
      <c r="F44" s="49"/>
      <c r="G44" s="49">
        <v>0</v>
      </c>
      <c r="H44" s="49"/>
      <c r="I44" s="49">
        <v>0</v>
      </c>
      <c r="J44" s="49"/>
      <c r="K44" s="49">
        <v>110000</v>
      </c>
      <c r="L44" s="49"/>
      <c r="M44" s="49">
        <v>598020483</v>
      </c>
      <c r="N44" s="49"/>
      <c r="O44" s="49">
        <v>589908544</v>
      </c>
      <c r="P44" s="49"/>
      <c r="Q44" s="49">
        <v>8111939</v>
      </c>
    </row>
    <row r="45" spans="1:17" x14ac:dyDescent="0.45">
      <c r="A45" s="47" t="s">
        <v>202</v>
      </c>
      <c r="C45" s="49">
        <v>0</v>
      </c>
      <c r="D45" s="49"/>
      <c r="E45" s="49">
        <v>0</v>
      </c>
      <c r="F45" s="49"/>
      <c r="G45" s="49">
        <v>0</v>
      </c>
      <c r="H45" s="49"/>
      <c r="I45" s="49">
        <v>0</v>
      </c>
      <c r="J45" s="49"/>
      <c r="K45" s="49">
        <v>170000</v>
      </c>
      <c r="L45" s="49"/>
      <c r="M45" s="49">
        <v>2714253536</v>
      </c>
      <c r="N45" s="49"/>
      <c r="O45" s="49">
        <v>2605968324</v>
      </c>
      <c r="P45" s="49"/>
      <c r="Q45" s="49">
        <v>108285212</v>
      </c>
    </row>
    <row r="46" spans="1:17" x14ac:dyDescent="0.45">
      <c r="A46" s="47" t="s">
        <v>210</v>
      </c>
      <c r="C46" s="49">
        <v>0</v>
      </c>
      <c r="D46" s="49"/>
      <c r="E46" s="49">
        <v>0</v>
      </c>
      <c r="F46" s="49"/>
      <c r="G46" s="49">
        <v>0</v>
      </c>
      <c r="H46" s="49"/>
      <c r="I46" s="49">
        <v>0</v>
      </c>
      <c r="J46" s="49"/>
      <c r="K46" s="49">
        <v>6000</v>
      </c>
      <c r="L46" s="49"/>
      <c r="M46" s="49">
        <v>368772673</v>
      </c>
      <c r="N46" s="49"/>
      <c r="O46" s="49">
        <v>343458408</v>
      </c>
      <c r="P46" s="49"/>
      <c r="Q46" s="49">
        <v>25314265</v>
      </c>
    </row>
    <row r="47" spans="1:17" x14ac:dyDescent="0.45">
      <c r="A47" s="47" t="s">
        <v>21</v>
      </c>
      <c r="C47" s="49">
        <v>0</v>
      </c>
      <c r="D47" s="49"/>
      <c r="E47" s="49">
        <v>0</v>
      </c>
      <c r="F47" s="49"/>
      <c r="G47" s="49">
        <v>0</v>
      </c>
      <c r="H47" s="49"/>
      <c r="I47" s="49">
        <v>0</v>
      </c>
      <c r="J47" s="49"/>
      <c r="K47" s="49">
        <v>6000000</v>
      </c>
      <c r="L47" s="49"/>
      <c r="M47" s="49">
        <v>61764906806</v>
      </c>
      <c r="N47" s="49"/>
      <c r="O47" s="49">
        <v>24138000000</v>
      </c>
      <c r="P47" s="49"/>
      <c r="Q47" s="49">
        <v>37626906806</v>
      </c>
    </row>
    <row r="48" spans="1:17" x14ac:dyDescent="0.45">
      <c r="A48" s="47" t="s">
        <v>192</v>
      </c>
      <c r="C48" s="49">
        <v>0</v>
      </c>
      <c r="D48" s="49"/>
      <c r="E48" s="49">
        <v>0</v>
      </c>
      <c r="F48" s="49"/>
      <c r="G48" s="49">
        <v>0</v>
      </c>
      <c r="H48" s="49"/>
      <c r="I48" s="49">
        <v>0</v>
      </c>
      <c r="J48" s="49"/>
      <c r="K48" s="49">
        <v>75000</v>
      </c>
      <c r="L48" s="49"/>
      <c r="M48" s="49">
        <v>770885778</v>
      </c>
      <c r="N48" s="49"/>
      <c r="O48" s="49">
        <v>864434593</v>
      </c>
      <c r="P48" s="49"/>
      <c r="Q48" s="49">
        <v>-93548815</v>
      </c>
    </row>
    <row r="49" spans="1:20" x14ac:dyDescent="0.45">
      <c r="A49" s="47" t="s">
        <v>199</v>
      </c>
      <c r="C49" s="49">
        <v>0</v>
      </c>
      <c r="D49" s="49"/>
      <c r="E49" s="49">
        <v>0</v>
      </c>
      <c r="F49" s="49"/>
      <c r="G49" s="49">
        <v>0</v>
      </c>
      <c r="H49" s="49"/>
      <c r="I49" s="49">
        <v>0</v>
      </c>
      <c r="J49" s="49"/>
      <c r="K49" s="49">
        <v>2000</v>
      </c>
      <c r="L49" s="49"/>
      <c r="M49" s="49">
        <v>186702581</v>
      </c>
      <c r="N49" s="49"/>
      <c r="O49" s="49">
        <v>181988720</v>
      </c>
      <c r="P49" s="49"/>
      <c r="Q49" s="49">
        <v>4713861</v>
      </c>
    </row>
    <row r="50" spans="1:20" x14ac:dyDescent="0.45">
      <c r="A50" s="47" t="s">
        <v>17</v>
      </c>
      <c r="C50" s="49">
        <v>0</v>
      </c>
      <c r="D50" s="49"/>
      <c r="E50" s="49">
        <v>0</v>
      </c>
      <c r="F50" s="49"/>
      <c r="G50" s="49">
        <v>0</v>
      </c>
      <c r="H50" s="49"/>
      <c r="I50" s="49">
        <v>0</v>
      </c>
      <c r="J50" s="49"/>
      <c r="K50" s="49">
        <v>2937432</v>
      </c>
      <c r="L50" s="49"/>
      <c r="M50" s="49">
        <v>18939388976</v>
      </c>
      <c r="N50" s="49"/>
      <c r="O50" s="49">
        <v>8985258610</v>
      </c>
      <c r="P50" s="49"/>
      <c r="Q50" s="49">
        <v>9954130366</v>
      </c>
    </row>
    <row r="51" spans="1:20" x14ac:dyDescent="0.45">
      <c r="A51" s="47" t="s">
        <v>208</v>
      </c>
      <c r="C51" s="49">
        <v>0</v>
      </c>
      <c r="D51" s="49"/>
      <c r="E51" s="49">
        <v>0</v>
      </c>
      <c r="F51" s="49"/>
      <c r="G51" s="49">
        <v>0</v>
      </c>
      <c r="H51" s="49"/>
      <c r="I51" s="49">
        <v>0</v>
      </c>
      <c r="J51" s="49"/>
      <c r="K51" s="49">
        <v>70000</v>
      </c>
      <c r="L51" s="49"/>
      <c r="M51" s="49">
        <v>2574643620</v>
      </c>
      <c r="N51" s="49"/>
      <c r="O51" s="49">
        <v>2509927867</v>
      </c>
      <c r="P51" s="49"/>
      <c r="Q51" s="49">
        <v>64715753</v>
      </c>
    </row>
    <row r="52" spans="1:20" x14ac:dyDescent="0.45">
      <c r="A52" s="47" t="s">
        <v>187</v>
      </c>
      <c r="C52" s="49">
        <v>0</v>
      </c>
      <c r="D52" s="49"/>
      <c r="E52" s="49">
        <v>0</v>
      </c>
      <c r="F52" s="49"/>
      <c r="G52" s="49">
        <v>0</v>
      </c>
      <c r="H52" s="49"/>
      <c r="I52" s="49">
        <v>0</v>
      </c>
      <c r="J52" s="49"/>
      <c r="K52" s="49">
        <v>136000</v>
      </c>
      <c r="L52" s="49"/>
      <c r="M52" s="49">
        <v>2049864194</v>
      </c>
      <c r="N52" s="49"/>
      <c r="O52" s="49">
        <v>2004773510</v>
      </c>
      <c r="P52" s="49"/>
      <c r="Q52" s="49">
        <v>45090684</v>
      </c>
    </row>
    <row r="53" spans="1:20" x14ac:dyDescent="0.45">
      <c r="A53" s="47" t="s">
        <v>138</v>
      </c>
      <c r="C53" s="49">
        <v>0</v>
      </c>
      <c r="D53" s="49"/>
      <c r="E53" s="49">
        <v>0</v>
      </c>
      <c r="F53" s="49"/>
      <c r="G53" s="49">
        <v>0</v>
      </c>
      <c r="H53" s="49"/>
      <c r="I53" s="49">
        <v>0</v>
      </c>
      <c r="J53" s="49"/>
      <c r="K53" s="49">
        <v>232127</v>
      </c>
      <c r="L53" s="49"/>
      <c r="M53" s="49">
        <v>4216029478</v>
      </c>
      <c r="N53" s="49"/>
      <c r="O53" s="49">
        <v>373694578</v>
      </c>
      <c r="P53" s="49"/>
      <c r="Q53" s="49">
        <v>3842334900</v>
      </c>
    </row>
    <row r="54" spans="1:20" x14ac:dyDescent="0.45">
      <c r="A54" s="47" t="s">
        <v>31</v>
      </c>
      <c r="C54" s="49">
        <v>0</v>
      </c>
      <c r="D54" s="49"/>
      <c r="E54" s="49">
        <v>0</v>
      </c>
      <c r="F54" s="49"/>
      <c r="G54" s="49">
        <v>0</v>
      </c>
      <c r="H54" s="49"/>
      <c r="I54" s="49">
        <v>0</v>
      </c>
      <c r="J54" s="49"/>
      <c r="K54" s="49">
        <v>50000</v>
      </c>
      <c r="L54" s="49"/>
      <c r="M54" s="49">
        <v>47991300000</v>
      </c>
      <c r="N54" s="49"/>
      <c r="O54" s="49">
        <v>48000000000</v>
      </c>
      <c r="P54" s="49"/>
      <c r="Q54" s="49">
        <v>-8700000</v>
      </c>
    </row>
    <row r="55" spans="1:20" x14ac:dyDescent="0.45">
      <c r="A55" s="47" t="s">
        <v>114</v>
      </c>
      <c r="C55" s="49">
        <v>0</v>
      </c>
      <c r="D55" s="49"/>
      <c r="E55" s="49">
        <v>0</v>
      </c>
      <c r="F55" s="49"/>
      <c r="G55" s="49">
        <v>0</v>
      </c>
      <c r="H55" s="49"/>
      <c r="I55" s="49">
        <v>0</v>
      </c>
      <c r="J55" s="49"/>
      <c r="K55" s="49">
        <v>51880</v>
      </c>
      <c r="L55" s="49"/>
      <c r="M55" s="49">
        <v>51842387000</v>
      </c>
      <c r="N55" s="49"/>
      <c r="O55" s="49">
        <v>50805539260</v>
      </c>
      <c r="P55" s="49"/>
      <c r="Q55" s="49">
        <v>1036847740</v>
      </c>
    </row>
    <row r="56" spans="1:20" x14ac:dyDescent="0.45">
      <c r="A56" s="47" t="s">
        <v>116</v>
      </c>
      <c r="C56" s="49">
        <v>0</v>
      </c>
      <c r="D56" s="49"/>
      <c r="E56" s="49">
        <v>0</v>
      </c>
      <c r="F56" s="49"/>
      <c r="G56" s="49">
        <v>0</v>
      </c>
      <c r="H56" s="49"/>
      <c r="I56" s="49">
        <v>0</v>
      </c>
      <c r="J56" s="49"/>
      <c r="K56" s="49">
        <v>20728</v>
      </c>
      <c r="L56" s="49"/>
      <c r="M56" s="49">
        <v>19895273329</v>
      </c>
      <c r="N56" s="49"/>
      <c r="O56" s="49">
        <v>20195147895</v>
      </c>
      <c r="P56" s="49"/>
      <c r="Q56" s="49">
        <v>-299874566</v>
      </c>
    </row>
    <row r="57" spans="1:20" x14ac:dyDescent="0.45">
      <c r="A57" s="47" t="s">
        <v>144</v>
      </c>
      <c r="C57" s="49">
        <v>0</v>
      </c>
      <c r="D57" s="49"/>
      <c r="E57" s="49">
        <v>0</v>
      </c>
      <c r="F57" s="49"/>
      <c r="G57" s="49">
        <v>0</v>
      </c>
      <c r="H57" s="49"/>
      <c r="I57" s="49">
        <v>0</v>
      </c>
      <c r="J57" s="49"/>
      <c r="K57" s="49">
        <v>1716150</v>
      </c>
      <c r="L57" s="49"/>
      <c r="M57" s="49">
        <v>488550823669</v>
      </c>
      <c r="N57" s="49"/>
      <c r="O57" s="49">
        <v>474820949700</v>
      </c>
      <c r="P57" s="49"/>
      <c r="Q57" s="49">
        <v>13729873969</v>
      </c>
    </row>
    <row r="58" spans="1:20" x14ac:dyDescent="0.45">
      <c r="A58" s="52" t="s">
        <v>145</v>
      </c>
      <c r="C58" s="53">
        <v>0</v>
      </c>
      <c r="D58" s="49"/>
      <c r="E58" s="53">
        <v>0</v>
      </c>
      <c r="F58" s="49"/>
      <c r="G58" s="53">
        <v>0</v>
      </c>
      <c r="H58" s="49"/>
      <c r="I58" s="53">
        <v>0</v>
      </c>
      <c r="J58" s="49"/>
      <c r="K58" s="53">
        <v>272637</v>
      </c>
      <c r="L58" s="49"/>
      <c r="M58" s="53">
        <v>272593308909</v>
      </c>
      <c r="N58" s="49"/>
      <c r="O58" s="53">
        <v>272984216851</v>
      </c>
      <c r="P58" s="49"/>
      <c r="Q58" s="53">
        <v>-390907942</v>
      </c>
    </row>
    <row r="59" spans="1:20" s="50" customFormat="1" ht="21" x14ac:dyDescent="0.55000000000000004">
      <c r="A59" s="50" t="s">
        <v>151</v>
      </c>
      <c r="C59" s="51"/>
      <c r="D59" s="51"/>
      <c r="E59" s="51">
        <f>SUM(E6:E58)</f>
        <v>8339194617</v>
      </c>
      <c r="F59" s="51"/>
      <c r="G59" s="51">
        <f>SUM(G6:G58)</f>
        <v>8133414350</v>
      </c>
      <c r="H59" s="51"/>
      <c r="I59" s="51">
        <f>SUM(I6:I58)</f>
        <v>205780267</v>
      </c>
      <c r="J59" s="51"/>
      <c r="K59" s="51"/>
      <c r="L59" s="51"/>
      <c r="M59" s="51">
        <f>SUM(M6:M58)</f>
        <v>1815180216099</v>
      </c>
      <c r="N59" s="51"/>
      <c r="O59" s="51">
        <f>SUM(O6:O58)</f>
        <v>498920099774</v>
      </c>
      <c r="P59" s="51"/>
      <c r="Q59" s="51">
        <f>SUM(Q6:Q58)</f>
        <v>1316260116325</v>
      </c>
      <c r="S59" s="45"/>
      <c r="T59" s="45"/>
    </row>
    <row r="60" spans="1:20" x14ac:dyDescent="0.45">
      <c r="G60" s="49"/>
      <c r="I60" s="48"/>
      <c r="O60" s="48"/>
      <c r="Q60" s="48"/>
    </row>
    <row r="61" spans="1:20" x14ac:dyDescent="0.45">
      <c r="I61" s="48"/>
      <c r="M61" s="48"/>
      <c r="O61" s="48"/>
      <c r="Q61" s="48"/>
    </row>
    <row r="62" spans="1:20" x14ac:dyDescent="0.45">
      <c r="I62" s="48"/>
      <c r="M62" s="48"/>
      <c r="O62" s="48"/>
      <c r="Q62" s="48"/>
    </row>
    <row r="63" spans="1:20" x14ac:dyDescent="0.45">
      <c r="I63" s="48"/>
      <c r="M63" s="48"/>
      <c r="O63" s="48"/>
      <c r="Q63" s="48"/>
    </row>
    <row r="64" spans="1:20" x14ac:dyDescent="0.45">
      <c r="O64" s="48"/>
      <c r="Q64" s="48"/>
    </row>
    <row r="65" spans="17:17" x14ac:dyDescent="0.45">
      <c r="Q65" s="85"/>
    </row>
  </sheetData>
  <sheetProtection algorithmName="SHA-512" hashValue="HLimJ+9p2/EpR4RahCgmTyAHM6/HCULi89fPK6wrjXNg2iJy678qfJGRyMQ6LicQle0CNHwRwrqW8u06WpBk6Q==" saltValue="OebcY9B9oFJCWKJCgKZ+vQ==" spinCount="100000" sheet="1" objects="1" scenarios="1" selectLockedCells="1" autoFilter="0" selectUnlockedCells="1"/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0</vt:lpstr>
      <vt:lpstr>سهام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سپرده!Print_Area</vt:lpstr>
      <vt:lpstr>'درآمد ناشی از فروش'!Print_Titles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2020-09-22T15:07:27Z</cp:lastPrinted>
  <dcterms:modified xsi:type="dcterms:W3CDTF">2020-10-29T12:40:34Z</dcterms:modified>
</cp:coreProperties>
</file>