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صندوق سپاس\1400\7\"/>
    </mc:Choice>
  </mc:AlternateContent>
  <bookViews>
    <workbookView xWindow="0" yWindow="0" windowWidth="28800" windowHeight="12435" firstSheet="6" activeTab="11"/>
  </bookViews>
  <sheets>
    <sheet name="سهام" sheetId="1" r:id="rId1"/>
    <sheet name="تبعی" sheetId="2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2">'اوراق مشارکت'!$A$1:$AK$16</definedName>
    <definedName name="_xlnm.Print_Area" localSheetId="1">تبعی!$A$1:$Q$9</definedName>
    <definedName name="_xlnm.Print_Area" localSheetId="12">'جمع درآمدها'!$A$1:$G$10</definedName>
    <definedName name="_xlnm.Print_Area" localSheetId="10">'درآمد سپرده بانکی'!$A$1:$K$29</definedName>
    <definedName name="_xlnm.Print_Area" localSheetId="5">'درآمد سود سهام'!$A$1:$S$34</definedName>
    <definedName name="_xlnm.Print_Area" localSheetId="6">'درآمد ناشی از تغییر قیمت اوراق'!$A$1:$Q$48</definedName>
    <definedName name="_xlnm.Print_Area" localSheetId="7">'درآمد ناشی از فروش'!$A$1:$Q$16</definedName>
    <definedName name="_xlnm.Print_Area" localSheetId="11">'سایر درآمدها'!$A$1:$E$13</definedName>
    <definedName name="_xlnm.Print_Area" localSheetId="3">سپرده!$A$1:$S$26</definedName>
    <definedName name="_xlnm.Print_Area" localSheetId="9">'سرمایه‌گذاری در اوراق بهادار'!$A$1:$Q$18</definedName>
    <definedName name="_xlnm.Print_Area" localSheetId="8">'سرمایه‌گذاری در سهام'!$A$1:$U$42</definedName>
    <definedName name="_xlnm.Print_Area" localSheetId="4">'سود اوراق بهادار و سپرده بانکی'!$A$1:$S$35</definedName>
    <definedName name="_xlnm.Print_Area" localSheetId="0">سهام!$A$1:$Y$42</definedName>
  </definedNames>
  <calcPr calcId="152511"/>
</workbook>
</file>

<file path=xl/calcChain.xml><?xml version="1.0" encoding="utf-8"?>
<calcChain xmlns="http://schemas.openxmlformats.org/spreadsheetml/2006/main">
  <c r="G10" i="15" l="1"/>
  <c r="E10" i="15"/>
  <c r="C10" i="15"/>
  <c r="E8" i="15" s="1"/>
  <c r="G8" i="15"/>
  <c r="G9" i="15"/>
  <c r="G7" i="15"/>
  <c r="C12" i="14"/>
  <c r="E12" i="14"/>
  <c r="E28" i="13"/>
  <c r="G28" i="13" s="1"/>
  <c r="I28" i="13"/>
  <c r="K28" i="13"/>
  <c r="C18" i="12"/>
  <c r="E18" i="12"/>
  <c r="G18" i="12"/>
  <c r="I18" i="12"/>
  <c r="K18" i="12"/>
  <c r="M18" i="12"/>
  <c r="O18" i="12"/>
  <c r="Q18" i="12"/>
  <c r="K4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8" i="11"/>
  <c r="U11" i="11"/>
  <c r="U13" i="11"/>
  <c r="U14" i="11"/>
  <c r="U15" i="11"/>
  <c r="U16" i="11"/>
  <c r="U19" i="11"/>
  <c r="U21" i="11"/>
  <c r="U22" i="11"/>
  <c r="U23" i="11"/>
  <c r="U24" i="11"/>
  <c r="U27" i="11"/>
  <c r="U29" i="11"/>
  <c r="U30" i="11"/>
  <c r="U31" i="11"/>
  <c r="U32" i="11"/>
  <c r="U35" i="11"/>
  <c r="U37" i="11"/>
  <c r="U38" i="11"/>
  <c r="U39" i="11"/>
  <c r="U40" i="11"/>
  <c r="C42" i="11"/>
  <c r="E42" i="11"/>
  <c r="G42" i="11"/>
  <c r="I42" i="11"/>
  <c r="M42" i="11"/>
  <c r="O42" i="11"/>
  <c r="Q42" i="11"/>
  <c r="S42" i="11"/>
  <c r="U9" i="11" s="1"/>
  <c r="C16" i="10"/>
  <c r="E16" i="10"/>
  <c r="G16" i="10"/>
  <c r="I16" i="10"/>
  <c r="K16" i="10"/>
  <c r="M16" i="10"/>
  <c r="O16" i="10"/>
  <c r="Q16" i="10"/>
  <c r="C48" i="9"/>
  <c r="E48" i="9"/>
  <c r="G48" i="9"/>
  <c r="I48" i="9"/>
  <c r="K48" i="9"/>
  <c r="M48" i="9"/>
  <c r="O48" i="9"/>
  <c r="Q48" i="9"/>
  <c r="I34" i="8"/>
  <c r="K34" i="8"/>
  <c r="M34" i="8"/>
  <c r="O34" i="8"/>
  <c r="Q34" i="8"/>
  <c r="S34" i="8"/>
  <c r="Q35" i="7"/>
  <c r="K35" i="7"/>
  <c r="I35" i="7"/>
  <c r="M35" i="7"/>
  <c r="O35" i="7"/>
  <c r="S35" i="7"/>
  <c r="S26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8" i="6"/>
  <c r="K26" i="6"/>
  <c r="M26" i="6"/>
  <c r="O26" i="6"/>
  <c r="Q26" i="6"/>
  <c r="AK16" i="3"/>
  <c r="AK10" i="3"/>
  <c r="AK11" i="3"/>
  <c r="AK12" i="3"/>
  <c r="AK13" i="3"/>
  <c r="AK14" i="3"/>
  <c r="AK15" i="3"/>
  <c r="AK9" i="3"/>
  <c r="O16" i="3"/>
  <c r="Q16" i="3"/>
  <c r="S16" i="3"/>
  <c r="U16" i="3"/>
  <c r="W16" i="3"/>
  <c r="Y16" i="3"/>
  <c r="AC16" i="3"/>
  <c r="AA16" i="3"/>
  <c r="AE16" i="3"/>
  <c r="AG16" i="3"/>
  <c r="AI16" i="3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9" i="1"/>
  <c r="Y42" i="1" s="1"/>
  <c r="W42" i="1"/>
  <c r="C42" i="1"/>
  <c r="E42" i="1"/>
  <c r="G42" i="1"/>
  <c r="I42" i="1"/>
  <c r="K42" i="1"/>
  <c r="M42" i="1"/>
  <c r="O42" i="1"/>
  <c r="Q42" i="1"/>
  <c r="S42" i="1"/>
  <c r="U42" i="1"/>
  <c r="E7" i="15" l="1"/>
  <c r="E9" i="15"/>
  <c r="U36" i="11"/>
  <c r="U28" i="11"/>
  <c r="U20" i="11"/>
  <c r="U12" i="11"/>
  <c r="U8" i="11"/>
  <c r="U34" i="11"/>
  <c r="U26" i="11"/>
  <c r="U18" i="11"/>
  <c r="U10" i="11"/>
  <c r="U41" i="11"/>
  <c r="U33" i="11"/>
  <c r="U25" i="11"/>
  <c r="U17" i="11"/>
  <c r="U42" i="11" l="1"/>
</calcChain>
</file>

<file path=xl/sharedStrings.xml><?xml version="1.0" encoding="utf-8"?>
<sst xmlns="http://schemas.openxmlformats.org/spreadsheetml/2006/main" count="790" uniqueCount="207">
  <si>
    <t>صندوق سرمایه‌گذاری پاداش سهامداری توسعه یکم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</si>
  <si>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</si>
  <si>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</si>
  <si>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</si>
  <si>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</si>
  <si>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</si>
  <si>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</si>
  <si>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</si>
  <si>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</si>
  <si>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</si>
  <si>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</si>
  <si>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</si>
  <si>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</si>
  <si>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</si>
  <si>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</si>
  <si>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</si>
  <si>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</si>
  <si>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</si>
  <si>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</si>
  <si>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</si>
  <si>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</si>
  <si>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</si>
  <si>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</si>
  <si>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</si>
  <si>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</si>
  <si>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</si>
  <si>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</si>
  <si>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سامانه ی نرم افزاری نگین</t>
  </si>
  <si>
    <t>توسعه مولد نیروگاهی جهرم</t>
  </si>
  <si>
    <t>تولیدی فولاد سپید فراب کویر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</si>
  <si>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</si>
  <si>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</si>
  <si>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</si>
  <si>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</si>
  <si>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</si>
  <si>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</si>
  <si>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</si>
  <si>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</si>
  <si>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</si>
  <si>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</si>
  <si>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</si>
  <si>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</si>
  <si>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</si>
  <si>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</si>
  <si>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</si>
  <si>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</si>
  <si>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</si>
  <si>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</si>
  <si>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</si>
  <si>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</si>
  <si>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</si>
  <si>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</si>
  <si>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کویر-19049-01/10/05</t>
  </si>
  <si>
    <t>1401/10/05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</si>
  <si>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</si>
  <si>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</si>
  <si>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</si>
  <si>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</si>
  <si>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</si>
  <si>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</si>
  <si>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</si>
  <si>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</si>
  <si>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</si>
  <si>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</si>
  <si>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</si>
  <si>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</si>
  <si>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</si>
  <si>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</si>
  <si>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</si>
  <si>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</si>
  <si>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</si>
  <si>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سلامت6واجدشرایط خاص1400</t>
  </si>
  <si>
    <t>1396/09/22</t>
  </si>
  <si>
    <t>1400/09/22</t>
  </si>
  <si>
    <t>مشارکت رایان سایپا-3ماهه16%</t>
  </si>
  <si>
    <t>1397/06/05</t>
  </si>
  <si>
    <t>1401/06/05</t>
  </si>
  <si>
    <t>مشارکت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</si>
  <si>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</si>
  <si>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</si>
  <si>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</si>
  <si>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</si>
  <si>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</si>
  <si>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</si>
  <si>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</si>
  <si>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</si>
  <si>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</si>
  <si>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</si>
  <si>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</si>
  <si>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</si>
  <si>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</si>
  <si>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</si>
  <si>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</si>
  <si>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</si>
  <si>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</si>
  <si>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</si>
  <si>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</si>
  <si>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</si>
  <si>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</si>
  <si>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</si>
  <si>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</si>
  <si>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</si>
  <si>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</si>
  <si>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</si>
  <si>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</si>
  <si>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</si>
  <si>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</si>
  <si>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</si>
  <si>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</si>
  <si>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</si>
  <si>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</si>
  <si>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</si>
  <si>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107-840-1285376-1</t>
  </si>
  <si>
    <t>155-1197-654551-4</t>
  </si>
  <si>
    <t>1399/01/31</t>
  </si>
  <si>
    <t>155-1197-654551-5</t>
  </si>
  <si>
    <t>بانک کشاورزی مرکزی</t>
  </si>
  <si>
    <t>964276858</t>
  </si>
  <si>
    <t>1399/07/23</t>
  </si>
  <si>
    <t>964330158</t>
  </si>
  <si>
    <t>بانک پاسارگاد شهران</t>
  </si>
  <si>
    <t>308-420-14069480-1</t>
  </si>
  <si>
    <t>1399/09/01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</si>
  <si>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</si>
  <si>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</si>
  <si>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</si>
  <si>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</si>
  <si>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</si>
  <si>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</si>
  <si>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بانک اقتصاد نوین بلوار اسفندیار</t>
  </si>
  <si>
    <t>147-289-6753197-1</t>
  </si>
  <si>
    <t>1400/05/19</t>
  </si>
  <si>
    <t>147-850-6753197-1</t>
  </si>
  <si>
    <t>بانک صادرات میدان اسدآبادی</t>
  </si>
  <si>
    <t>02-16817358-00-1</t>
  </si>
  <si>
    <t>1400/07/06</t>
  </si>
  <si>
    <t>بانک صادرات میدان اسد آبادی</t>
  </si>
  <si>
    <t>406349665009</t>
  </si>
  <si>
    <t>308-9012-14069480-1</t>
  </si>
  <si>
    <t>1400/07/28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</si>
  <si>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</si>
  <si>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</si>
  <si>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</si>
  <si>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</si>
  <si>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</si>
  <si>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</si>
  <si>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</si>
  <si>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</si>
  <si>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</si>
  <si>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</si>
  <si>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</si>
  <si>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</si>
  <si>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صکوک مرابحه سایپا412-3ماهه 16%</t>
  </si>
  <si>
    <t>1401/12/20</t>
  </si>
  <si>
    <t>بانک آینده مرکزی</t>
  </si>
  <si>
    <t>بانک ایران زمین شیخ بهایی</t>
  </si>
  <si>
    <t>بانک پارسیان اوین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</si>
  <si>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</si>
  <si>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</si>
  <si>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</si>
  <si>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</si>
  <si>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</si>
  <si>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</si>
  <si>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</si>
  <si>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</si>
  <si>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1400/04/24</t>
  </si>
  <si>
    <t>1400/07/14</t>
  </si>
  <si>
    <t>1400/04/29</t>
  </si>
  <si>
    <t>1400/04/28</t>
  </si>
  <si>
    <t>1400/04/12</t>
  </si>
  <si>
    <t>1400/07/25</t>
  </si>
  <si>
    <t>1400/05/31</t>
  </si>
  <si>
    <t>1400/04/02</t>
  </si>
  <si>
    <t>1400/05/13</t>
  </si>
  <si>
    <t>1399/12/16</t>
  </si>
  <si>
    <t>1400/04/19</t>
  </si>
  <si>
    <t>1400/02/20</t>
  </si>
  <si>
    <t>1400/04/06</t>
  </si>
  <si>
    <t>1400/07/27</t>
  </si>
  <si>
    <t>1400/02/22</t>
  </si>
  <si>
    <t>بهای فروش</t>
  </si>
  <si>
    <t>ارزش دفتری</t>
  </si>
  <si>
    <t>سود و زیان ناشی از تغییر قیمت</t>
  </si>
  <si>
    <t>سپید ماکیان</t>
  </si>
  <si>
    <t>سود و زیان ناشی از فروش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</si>
  <si>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</si>
  <si>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</si>
  <si>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</si>
  <si>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</si>
  <si>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</si>
  <si>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</si>
  <si>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</si>
  <si>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</si>
  <si>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</si>
  <si>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</si>
  <si>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</si>
  <si>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0203406678007</t>
  </si>
  <si>
    <t>109-985-1285376-1</t>
  </si>
  <si>
    <t>109-840-1285376-1</t>
  </si>
  <si>
    <t>47000991167603</t>
  </si>
  <si>
    <t>155-1197-654551-6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</si>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</sst>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Black]\(#,##0\)"/>
    <numFmt numFmtId="165" formatCode="0.0%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3"/>
  <sheetViews>
    <sheetView rightToLeft="1" view="pageBreakPreview" zoomScale="60" zoomScaleNormal="100" workbookViewId="0">
      <selection activeCell="W21" sqref="W21"/>
    </sheetView>
  </sheetViews>
  <sheetFormatPr defaultRowHeight="18.75" x14ac:dyDescent="0.25"/>
  <cols>
    <col min="1" max="1" width="29.1406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9.140625" style="1" customWidth="1"/>
    <col min="10" max="10" width="1" style="1" customWidth="1"/>
    <col min="11" max="11" width="18.8554687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6" bestFit="1" customWidth="1"/>
    <col min="26" max="26" width="1" style="1" customWidth="1"/>
    <col min="27" max="27" width="9.140625" style="1" customWidth="1"/>
    <col min="28" max="16384" width="9.140625" style="1"/>
  </cols>
  <sheetData>
    <row r="2" spans="1:32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32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32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2" x14ac:dyDescent="0.25">
      <c r="AF5" s="1">
        <v>5946228019979</v>
      </c>
    </row>
    <row r="6" spans="1:32" ht="30" x14ac:dyDescent="0.2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32" ht="30" x14ac:dyDescent="0.25">
      <c r="A7" s="10" t="s">
        <v>3</v>
      </c>
      <c r="C7" s="10" t="s">
        <v>7</v>
      </c>
      <c r="E7" s="10" t="s">
        <v>8</v>
      </c>
      <c r="G7" s="10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3" t="s">
        <v>13</v>
      </c>
    </row>
    <row r="8" spans="1:32" ht="30" x14ac:dyDescent="0.2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4" t="s">
        <v>13</v>
      </c>
    </row>
    <row r="9" spans="1:32" ht="21" x14ac:dyDescent="0.25">
      <c r="A9" s="2" t="s">
        <v>15</v>
      </c>
      <c r="C9" s="1">
        <v>6290000</v>
      </c>
      <c r="E9" s="1">
        <v>199767895368</v>
      </c>
      <c r="G9" s="1">
        <v>120049430400</v>
      </c>
      <c r="I9" s="1">
        <v>0</v>
      </c>
      <c r="K9" s="1">
        <v>0</v>
      </c>
      <c r="M9" s="1">
        <v>0</v>
      </c>
      <c r="O9" s="1">
        <v>0</v>
      </c>
      <c r="Q9" s="1">
        <v>6290000</v>
      </c>
      <c r="S9" s="1">
        <v>22190</v>
      </c>
      <c r="U9" s="1">
        <v>199767895368</v>
      </c>
      <c r="W9" s="1">
        <v>138744628155</v>
      </c>
      <c r="Y9" s="6">
        <f>W9/$AF$5</f>
        <v>2.3333216904704236E-2</v>
      </c>
    </row>
    <row r="10" spans="1:32" ht="21" x14ac:dyDescent="0.25">
      <c r="A10" s="2" t="s">
        <v>16</v>
      </c>
      <c r="C10" s="1">
        <v>100000</v>
      </c>
      <c r="E10" s="1">
        <v>4985722913</v>
      </c>
      <c r="G10" s="1">
        <v>2466238050</v>
      </c>
      <c r="I10" s="1">
        <v>0</v>
      </c>
      <c r="K10" s="1">
        <v>0</v>
      </c>
      <c r="M10" s="1">
        <v>0</v>
      </c>
      <c r="O10" s="1">
        <v>0</v>
      </c>
      <c r="Q10" s="1">
        <v>100000</v>
      </c>
      <c r="S10" s="1">
        <v>19720</v>
      </c>
      <c r="U10" s="1">
        <v>4985722913</v>
      </c>
      <c r="W10" s="1">
        <v>1960266600</v>
      </c>
      <c r="Y10" s="6">
        <f t="shared" ref="Y10:Y41" si="0">W10/$AF$5</f>
        <v>3.2966556166591856E-4</v>
      </c>
    </row>
    <row r="11" spans="1:32" ht="21" x14ac:dyDescent="0.25">
      <c r="A11" s="2" t="s">
        <v>17</v>
      </c>
      <c r="C11" s="1">
        <v>355000</v>
      </c>
      <c r="E11" s="1">
        <v>1237547277</v>
      </c>
      <c r="G11" s="1">
        <v>654606776.25</v>
      </c>
      <c r="I11" s="1">
        <v>0</v>
      </c>
      <c r="K11" s="1">
        <v>0</v>
      </c>
      <c r="M11" s="1">
        <v>0</v>
      </c>
      <c r="O11" s="1">
        <v>0</v>
      </c>
      <c r="Q11" s="1">
        <v>355000</v>
      </c>
      <c r="S11" s="1">
        <v>1738</v>
      </c>
      <c r="U11" s="1">
        <v>1237547277</v>
      </c>
      <c r="W11" s="1">
        <v>613318909.5</v>
      </c>
      <c r="Y11" s="6">
        <f t="shared" si="0"/>
        <v>1.0314419619282714E-4</v>
      </c>
    </row>
    <row r="12" spans="1:32" ht="21" x14ac:dyDescent="0.25">
      <c r="A12" s="2" t="s">
        <v>18</v>
      </c>
      <c r="C12" s="1">
        <v>830000</v>
      </c>
      <c r="E12" s="1">
        <v>2826893521</v>
      </c>
      <c r="G12" s="1">
        <v>1786258147.5</v>
      </c>
      <c r="I12" s="1">
        <v>0</v>
      </c>
      <c r="K12" s="1">
        <v>0</v>
      </c>
      <c r="M12" s="1">
        <v>0</v>
      </c>
      <c r="O12" s="1">
        <v>0</v>
      </c>
      <c r="Q12" s="1">
        <v>830000</v>
      </c>
      <c r="S12" s="1">
        <v>2005</v>
      </c>
      <c r="U12" s="1">
        <v>2826893521</v>
      </c>
      <c r="W12" s="1">
        <v>1654248307.5</v>
      </c>
      <c r="Y12" s="6">
        <f t="shared" si="0"/>
        <v>2.7820129028718985E-4</v>
      </c>
    </row>
    <row r="13" spans="1:32" ht="21" x14ac:dyDescent="0.25">
      <c r="A13" s="2" t="s">
        <v>19</v>
      </c>
      <c r="C13" s="1">
        <v>350000</v>
      </c>
      <c r="E13" s="1">
        <v>1456137769</v>
      </c>
      <c r="G13" s="1">
        <v>735149677.5</v>
      </c>
      <c r="I13" s="1">
        <v>0</v>
      </c>
      <c r="K13" s="1">
        <v>0</v>
      </c>
      <c r="M13" s="1">
        <v>0</v>
      </c>
      <c r="O13" s="1">
        <v>0</v>
      </c>
      <c r="Q13" s="1">
        <v>350000</v>
      </c>
      <c r="S13" s="1">
        <v>2012</v>
      </c>
      <c r="U13" s="1">
        <v>1456137769</v>
      </c>
      <c r="W13" s="1">
        <v>700010010</v>
      </c>
      <c r="Y13" s="6">
        <f t="shared" si="0"/>
        <v>1.1772337146305267E-4</v>
      </c>
    </row>
    <row r="14" spans="1:32" ht="21" x14ac:dyDescent="0.25">
      <c r="A14" s="2" t="s">
        <v>20</v>
      </c>
      <c r="C14" s="1">
        <v>242500</v>
      </c>
      <c r="E14" s="1">
        <v>1439509450</v>
      </c>
      <c r="G14" s="1">
        <v>903964218.75</v>
      </c>
      <c r="I14" s="1">
        <v>0</v>
      </c>
      <c r="K14" s="1">
        <v>0</v>
      </c>
      <c r="M14" s="1">
        <v>0</v>
      </c>
      <c r="O14" s="1">
        <v>0</v>
      </c>
      <c r="Q14" s="1">
        <v>242500</v>
      </c>
      <c r="S14" s="1">
        <v>3485</v>
      </c>
      <c r="U14" s="1">
        <v>1439509450</v>
      </c>
      <c r="W14" s="1">
        <v>840084080.625</v>
      </c>
      <c r="Y14" s="6">
        <f t="shared" si="0"/>
        <v>1.4128016581307738E-4</v>
      </c>
    </row>
    <row r="15" spans="1:32" ht="21" x14ac:dyDescent="0.25">
      <c r="A15" s="2" t="s">
        <v>21</v>
      </c>
      <c r="C15" s="1">
        <v>390500</v>
      </c>
      <c r="E15" s="1">
        <v>2129882534</v>
      </c>
      <c r="G15" s="1">
        <v>1060110089.775</v>
      </c>
      <c r="I15" s="1">
        <v>0</v>
      </c>
      <c r="K15" s="1">
        <v>0</v>
      </c>
      <c r="M15" s="1">
        <v>0</v>
      </c>
      <c r="O15" s="1">
        <v>0</v>
      </c>
      <c r="Q15" s="1">
        <v>390500</v>
      </c>
      <c r="S15" s="1">
        <v>2338</v>
      </c>
      <c r="U15" s="1">
        <v>2129882534</v>
      </c>
      <c r="W15" s="1">
        <v>907556715.45000005</v>
      </c>
      <c r="Y15" s="6">
        <f t="shared" si="0"/>
        <v>1.5262729791065181E-4</v>
      </c>
    </row>
    <row r="16" spans="1:32" ht="21" x14ac:dyDescent="0.25">
      <c r="A16" s="2" t="s">
        <v>22</v>
      </c>
      <c r="C16" s="1">
        <v>2201999</v>
      </c>
      <c r="E16" s="1">
        <v>10006384735</v>
      </c>
      <c r="G16" s="1">
        <v>7882218478.5259504</v>
      </c>
      <c r="I16" s="1">
        <v>0</v>
      </c>
      <c r="K16" s="1">
        <v>0</v>
      </c>
      <c r="M16" s="1">
        <v>0</v>
      </c>
      <c r="O16" s="1">
        <v>0</v>
      </c>
      <c r="Q16" s="1">
        <v>2201999</v>
      </c>
      <c r="S16" s="1">
        <v>2840</v>
      </c>
      <c r="U16" s="1">
        <v>10006384735</v>
      </c>
      <c r="W16" s="1">
        <v>6216467780.8979998</v>
      </c>
      <c r="Y16" s="6">
        <f t="shared" si="0"/>
        <v>1.0454472583309971E-3</v>
      </c>
    </row>
    <row r="17" spans="1:25" ht="21" x14ac:dyDescent="0.25">
      <c r="A17" s="2" t="s">
        <v>23</v>
      </c>
      <c r="C17" s="1">
        <v>100588</v>
      </c>
      <c r="E17" s="1">
        <v>1979585329</v>
      </c>
      <c r="G17" s="1">
        <v>1267866877.7520001</v>
      </c>
      <c r="I17" s="1">
        <v>0</v>
      </c>
      <c r="K17" s="1">
        <v>0</v>
      </c>
      <c r="M17" s="1">
        <v>0</v>
      </c>
      <c r="O17" s="1">
        <v>0</v>
      </c>
      <c r="Q17" s="1">
        <v>100588</v>
      </c>
      <c r="S17" s="1">
        <v>11940</v>
      </c>
      <c r="U17" s="1">
        <v>1979585329</v>
      </c>
      <c r="W17" s="1">
        <v>1193874646.7160001</v>
      </c>
      <c r="Y17" s="6">
        <f t="shared" si="0"/>
        <v>2.0077848389006388E-4</v>
      </c>
    </row>
    <row r="18" spans="1:25" ht="21" x14ac:dyDescent="0.25">
      <c r="A18" s="2" t="s">
        <v>24</v>
      </c>
      <c r="C18" s="1">
        <v>115056</v>
      </c>
      <c r="E18" s="1">
        <v>2358866490</v>
      </c>
      <c r="G18" s="1">
        <v>1207762161.408</v>
      </c>
      <c r="I18" s="1">
        <v>145738</v>
      </c>
      <c r="K18" s="1">
        <v>0</v>
      </c>
      <c r="M18" s="1">
        <v>0</v>
      </c>
      <c r="O18" s="1">
        <v>0</v>
      </c>
      <c r="Q18" s="1">
        <v>260794</v>
      </c>
      <c r="S18" s="1">
        <v>4820</v>
      </c>
      <c r="U18" s="1">
        <v>2358866490</v>
      </c>
      <c r="W18" s="1">
        <v>1249547768.8740001</v>
      </c>
      <c r="Y18" s="6">
        <f t="shared" si="0"/>
        <v>2.1014124663157688E-4</v>
      </c>
    </row>
    <row r="19" spans="1:25" ht="21" x14ac:dyDescent="0.25">
      <c r="A19" s="2" t="s">
        <v>25</v>
      </c>
      <c r="C19" s="1">
        <v>1400000</v>
      </c>
      <c r="E19" s="1">
        <v>42569677371</v>
      </c>
      <c r="G19" s="1">
        <v>40358430000</v>
      </c>
      <c r="I19" s="1">
        <v>0</v>
      </c>
      <c r="K19" s="1">
        <v>0</v>
      </c>
      <c r="M19" s="1">
        <v>0</v>
      </c>
      <c r="O19" s="1">
        <v>0</v>
      </c>
      <c r="Q19" s="1">
        <v>1400000</v>
      </c>
      <c r="S19" s="1">
        <v>25530</v>
      </c>
      <c r="U19" s="1">
        <v>42569677371</v>
      </c>
      <c r="W19" s="1">
        <v>35529335100</v>
      </c>
      <c r="Y19" s="6">
        <f t="shared" si="0"/>
        <v>5.9751047185919179E-3</v>
      </c>
    </row>
    <row r="20" spans="1:25" ht="21" x14ac:dyDescent="0.25">
      <c r="A20" s="2" t="s">
        <v>26</v>
      </c>
      <c r="C20" s="1">
        <v>500000</v>
      </c>
      <c r="E20" s="1">
        <v>42461728116</v>
      </c>
      <c r="G20" s="1">
        <v>54165784500</v>
      </c>
      <c r="I20" s="1">
        <v>0</v>
      </c>
      <c r="K20" s="1">
        <v>0</v>
      </c>
      <c r="M20" s="1">
        <v>0</v>
      </c>
      <c r="O20" s="1">
        <v>0</v>
      </c>
      <c r="Q20" s="1">
        <v>500000</v>
      </c>
      <c r="S20" s="1">
        <v>117440</v>
      </c>
      <c r="U20" s="1">
        <v>42461728116</v>
      </c>
      <c r="W20" s="1">
        <v>58370616000</v>
      </c>
      <c r="Y20" s="6">
        <f t="shared" si="0"/>
        <v>9.8164106394638632E-3</v>
      </c>
    </row>
    <row r="21" spans="1:25" ht="21" x14ac:dyDescent="0.25">
      <c r="A21" s="2" t="s">
        <v>27</v>
      </c>
      <c r="C21" s="1">
        <v>650804</v>
      </c>
      <c r="E21" s="1">
        <v>4970143314</v>
      </c>
      <c r="G21" s="1">
        <v>6190489592.3177996</v>
      </c>
      <c r="I21" s="1">
        <v>0</v>
      </c>
      <c r="K21" s="1">
        <v>0</v>
      </c>
      <c r="M21" s="1">
        <v>-325000</v>
      </c>
      <c r="O21" s="1">
        <v>3578281963</v>
      </c>
      <c r="Q21" s="1">
        <v>325804</v>
      </c>
      <c r="S21" s="1">
        <v>15060</v>
      </c>
      <c r="U21" s="1">
        <v>2488141700</v>
      </c>
      <c r="W21" s="1">
        <v>4877413920.9720001</v>
      </c>
      <c r="Y21" s="6">
        <f t="shared" si="0"/>
        <v>8.2025342865832873E-4</v>
      </c>
    </row>
    <row r="22" spans="1:25" ht="21" x14ac:dyDescent="0.25">
      <c r="A22" s="2" t="s">
        <v>28</v>
      </c>
      <c r="C22" s="1">
        <v>544352</v>
      </c>
      <c r="E22" s="1">
        <v>2621161726</v>
      </c>
      <c r="G22" s="1">
        <v>1234278993.8736</v>
      </c>
      <c r="I22" s="1">
        <v>0</v>
      </c>
      <c r="K22" s="1">
        <v>0</v>
      </c>
      <c r="M22" s="1">
        <v>0</v>
      </c>
      <c r="O22" s="1">
        <v>0</v>
      </c>
      <c r="Q22" s="1">
        <v>544352</v>
      </c>
      <c r="S22" s="1">
        <v>2159</v>
      </c>
      <c r="U22" s="1">
        <v>2621161726</v>
      </c>
      <c r="W22" s="1">
        <v>1168263194.9904001</v>
      </c>
      <c r="Y22" s="6">
        <f t="shared" si="0"/>
        <v>1.96471307703825E-4</v>
      </c>
    </row>
    <row r="23" spans="1:25" ht="21" x14ac:dyDescent="0.25">
      <c r="A23" s="2" t="s">
        <v>29</v>
      </c>
      <c r="C23" s="1">
        <v>9920294</v>
      </c>
      <c r="E23" s="1">
        <v>137007078216</v>
      </c>
      <c r="G23" s="1">
        <v>139734171112.41901</v>
      </c>
      <c r="I23" s="1">
        <v>0</v>
      </c>
      <c r="K23" s="1">
        <v>0</v>
      </c>
      <c r="M23" s="1">
        <v>0</v>
      </c>
      <c r="O23" s="1">
        <v>0</v>
      </c>
      <c r="Q23" s="1">
        <v>9920294</v>
      </c>
      <c r="S23" s="1">
        <v>14210</v>
      </c>
      <c r="U23" s="1">
        <v>137007078216</v>
      </c>
      <c r="W23" s="1">
        <v>140128621842.44699</v>
      </c>
      <c r="Y23" s="6">
        <f t="shared" si="0"/>
        <v>2.3565968437742803E-2</v>
      </c>
    </row>
    <row r="24" spans="1:25" ht="21" x14ac:dyDescent="0.25">
      <c r="A24" s="2" t="s">
        <v>30</v>
      </c>
      <c r="C24" s="1">
        <v>2789534</v>
      </c>
      <c r="E24" s="1">
        <v>9308748499</v>
      </c>
      <c r="G24" s="1">
        <v>12880288986.6915</v>
      </c>
      <c r="I24" s="1">
        <v>0</v>
      </c>
      <c r="K24" s="1">
        <v>0</v>
      </c>
      <c r="M24" s="1">
        <v>0</v>
      </c>
      <c r="O24" s="1">
        <v>0</v>
      </c>
      <c r="Q24" s="1">
        <v>2789534</v>
      </c>
      <c r="S24" s="1">
        <v>4434</v>
      </c>
      <c r="U24" s="1">
        <v>9308748499</v>
      </c>
      <c r="W24" s="1">
        <v>12295199433.1518</v>
      </c>
      <c r="Y24" s="6">
        <f t="shared" si="0"/>
        <v>2.0677309029927217E-3</v>
      </c>
    </row>
    <row r="25" spans="1:25" ht="21" x14ac:dyDescent="0.25">
      <c r="A25" s="2" t="s">
        <v>31</v>
      </c>
      <c r="C25" s="1">
        <v>6734784</v>
      </c>
      <c r="E25" s="1">
        <v>23874685082</v>
      </c>
      <c r="G25" s="1">
        <v>26912742381.504002</v>
      </c>
      <c r="I25" s="1">
        <v>0</v>
      </c>
      <c r="K25" s="1">
        <v>0</v>
      </c>
      <c r="M25" s="1">
        <v>0</v>
      </c>
      <c r="O25" s="1">
        <v>0</v>
      </c>
      <c r="Q25" s="1">
        <v>6734784</v>
      </c>
      <c r="S25" s="1">
        <v>3402</v>
      </c>
      <c r="U25" s="1">
        <v>23874685082</v>
      </c>
      <c r="W25" s="1">
        <v>22775410343.750401</v>
      </c>
      <c r="Y25" s="6">
        <f t="shared" si="0"/>
        <v>3.8302282164804765E-3</v>
      </c>
    </row>
    <row r="26" spans="1:25" ht="21" x14ac:dyDescent="0.25">
      <c r="A26" s="2" t="s">
        <v>32</v>
      </c>
      <c r="C26" s="1">
        <v>85000</v>
      </c>
      <c r="E26" s="1">
        <v>1645857472</v>
      </c>
      <c r="G26" s="1">
        <v>1117858927.5</v>
      </c>
      <c r="I26" s="1">
        <v>0</v>
      </c>
      <c r="K26" s="1">
        <v>0</v>
      </c>
      <c r="M26" s="1">
        <v>0</v>
      </c>
      <c r="O26" s="1">
        <v>0</v>
      </c>
      <c r="Q26" s="1">
        <v>85000</v>
      </c>
      <c r="S26" s="1">
        <v>14480</v>
      </c>
      <c r="U26" s="1">
        <v>1645857472</v>
      </c>
      <c r="W26" s="1">
        <v>1223476740</v>
      </c>
      <c r="Y26" s="6">
        <f t="shared" si="0"/>
        <v>2.0575678159148711E-4</v>
      </c>
    </row>
    <row r="27" spans="1:25" ht="21" x14ac:dyDescent="0.25">
      <c r="A27" s="2" t="s">
        <v>33</v>
      </c>
      <c r="C27" s="1">
        <v>1362500</v>
      </c>
      <c r="E27" s="1">
        <v>4678011702</v>
      </c>
      <c r="G27" s="1">
        <v>2302468312.5</v>
      </c>
      <c r="I27" s="1">
        <v>0</v>
      </c>
      <c r="K27" s="1">
        <v>0</v>
      </c>
      <c r="M27" s="1">
        <v>0</v>
      </c>
      <c r="O27" s="1">
        <v>0</v>
      </c>
      <c r="Q27" s="1">
        <v>1362500</v>
      </c>
      <c r="S27" s="1">
        <v>1620</v>
      </c>
      <c r="U27" s="1">
        <v>4678011702</v>
      </c>
      <c r="W27" s="1">
        <v>2194116862.5</v>
      </c>
      <c r="Y27" s="6">
        <f t="shared" si="0"/>
        <v>3.6899305830988781E-4</v>
      </c>
    </row>
    <row r="28" spans="1:25" ht="21" x14ac:dyDescent="0.25">
      <c r="A28" s="2" t="s">
        <v>34</v>
      </c>
      <c r="C28" s="1">
        <v>1775000</v>
      </c>
      <c r="E28" s="1">
        <v>43410227737</v>
      </c>
      <c r="G28" s="1">
        <v>22073128762.5</v>
      </c>
      <c r="I28" s="1">
        <v>0</v>
      </c>
      <c r="K28" s="1">
        <v>0</v>
      </c>
      <c r="M28" s="1">
        <v>0</v>
      </c>
      <c r="O28" s="1">
        <v>0</v>
      </c>
      <c r="Q28" s="1">
        <v>1775000</v>
      </c>
      <c r="S28" s="1">
        <v>11620</v>
      </c>
      <c r="U28" s="1">
        <v>43410227737</v>
      </c>
      <c r="W28" s="1">
        <v>20502778275</v>
      </c>
      <c r="Y28" s="6">
        <f t="shared" si="0"/>
        <v>3.4480309544322536E-3</v>
      </c>
    </row>
    <row r="29" spans="1:25" ht="21" x14ac:dyDescent="0.25">
      <c r="A29" s="2" t="s">
        <v>35</v>
      </c>
      <c r="C29" s="1">
        <v>5342532</v>
      </c>
      <c r="E29" s="1">
        <v>34085609513</v>
      </c>
      <c r="G29" s="1">
        <v>34148083499.478001</v>
      </c>
      <c r="I29" s="1">
        <v>0</v>
      </c>
      <c r="K29" s="1">
        <v>0</v>
      </c>
      <c r="M29" s="1">
        <v>0</v>
      </c>
      <c r="O29" s="1">
        <v>0</v>
      </c>
      <c r="Q29" s="1">
        <v>5342532</v>
      </c>
      <c r="S29" s="1">
        <v>5294</v>
      </c>
      <c r="U29" s="1">
        <v>34085609513</v>
      </c>
      <c r="W29" s="1">
        <v>28115078389.7724</v>
      </c>
      <c r="Y29" s="6">
        <f t="shared" si="0"/>
        <v>4.7282206964326425E-3</v>
      </c>
    </row>
    <row r="30" spans="1:25" ht="21" x14ac:dyDescent="0.25">
      <c r="A30" s="2" t="s">
        <v>36</v>
      </c>
      <c r="C30" s="1">
        <v>728202</v>
      </c>
      <c r="E30" s="1">
        <v>5499194314</v>
      </c>
      <c r="G30" s="1">
        <v>4770298015.4790001</v>
      </c>
      <c r="I30" s="1">
        <v>0</v>
      </c>
      <c r="K30" s="1">
        <v>0</v>
      </c>
      <c r="M30" s="1">
        <v>0</v>
      </c>
      <c r="O30" s="1">
        <v>0</v>
      </c>
      <c r="Q30" s="1">
        <v>728202</v>
      </c>
      <c r="S30" s="1">
        <v>6330</v>
      </c>
      <c r="U30" s="1">
        <v>5499194314</v>
      </c>
      <c r="W30" s="1">
        <v>4582092023.9729996</v>
      </c>
      <c r="Y30" s="6">
        <f t="shared" si="0"/>
        <v>7.7058801118581757E-4</v>
      </c>
    </row>
    <row r="31" spans="1:25" ht="21" x14ac:dyDescent="0.25">
      <c r="A31" s="2" t="s">
        <v>37</v>
      </c>
      <c r="C31" s="1">
        <v>450000</v>
      </c>
      <c r="E31" s="1">
        <v>3088010543</v>
      </c>
      <c r="G31" s="1">
        <v>1764239940</v>
      </c>
      <c r="I31" s="1">
        <v>0</v>
      </c>
      <c r="K31" s="1">
        <v>0</v>
      </c>
      <c r="M31" s="1">
        <v>0</v>
      </c>
      <c r="O31" s="1">
        <v>0</v>
      </c>
      <c r="Q31" s="1">
        <v>450000</v>
      </c>
      <c r="S31" s="1">
        <v>3982</v>
      </c>
      <c r="U31" s="1">
        <v>3088010543</v>
      </c>
      <c r="W31" s="1">
        <v>1781238195</v>
      </c>
      <c r="Y31" s="6">
        <f t="shared" si="0"/>
        <v>2.9955766731701799E-4</v>
      </c>
    </row>
    <row r="32" spans="1:25" ht="21" x14ac:dyDescent="0.25">
      <c r="A32" s="2" t="s">
        <v>38</v>
      </c>
      <c r="C32" s="1">
        <v>26238</v>
      </c>
      <c r="E32" s="1">
        <v>406809951</v>
      </c>
      <c r="G32" s="1">
        <v>318459802.41900003</v>
      </c>
      <c r="I32" s="1">
        <v>0</v>
      </c>
      <c r="K32" s="1">
        <v>0</v>
      </c>
      <c r="M32" s="1">
        <v>0</v>
      </c>
      <c r="O32" s="1">
        <v>0</v>
      </c>
      <c r="Q32" s="1">
        <v>26238</v>
      </c>
      <c r="S32" s="1">
        <v>12350</v>
      </c>
      <c r="U32" s="1">
        <v>406809951</v>
      </c>
      <c r="W32" s="1">
        <v>322111266.16500002</v>
      </c>
      <c r="Y32" s="6">
        <f t="shared" si="0"/>
        <v>5.4170688557977228E-5</v>
      </c>
    </row>
    <row r="33" spans="1:25" ht="21" x14ac:dyDescent="0.25">
      <c r="A33" s="2" t="s">
        <v>39</v>
      </c>
      <c r="C33" s="1">
        <v>607472</v>
      </c>
      <c r="E33" s="1">
        <v>12342878765</v>
      </c>
      <c r="G33" s="1">
        <v>12871223499.204</v>
      </c>
      <c r="I33" s="1">
        <v>0</v>
      </c>
      <c r="K33" s="1">
        <v>0</v>
      </c>
      <c r="M33" s="1">
        <v>0</v>
      </c>
      <c r="O33" s="1">
        <v>0</v>
      </c>
      <c r="Q33" s="1">
        <v>607472</v>
      </c>
      <c r="S33" s="1">
        <v>34081</v>
      </c>
      <c r="U33" s="1">
        <v>12342878765</v>
      </c>
      <c r="W33" s="1">
        <v>20580068875.2696</v>
      </c>
      <c r="Y33" s="6">
        <f t="shared" si="0"/>
        <v>3.4610292114802352E-3</v>
      </c>
    </row>
    <row r="34" spans="1:25" ht="21" x14ac:dyDescent="0.25">
      <c r="A34" s="2" t="s">
        <v>40</v>
      </c>
      <c r="C34" s="1">
        <v>12790864</v>
      </c>
      <c r="E34" s="1">
        <v>217528145807</v>
      </c>
      <c r="G34" s="1">
        <v>261288284281.56</v>
      </c>
      <c r="I34" s="1">
        <v>0</v>
      </c>
      <c r="K34" s="1">
        <v>0</v>
      </c>
      <c r="M34" s="1">
        <v>0</v>
      </c>
      <c r="O34" s="1">
        <v>0</v>
      </c>
      <c r="Q34" s="1">
        <v>12790864</v>
      </c>
      <c r="S34" s="1">
        <v>18850</v>
      </c>
      <c r="U34" s="1">
        <v>217528145807</v>
      </c>
      <c r="W34" s="1">
        <v>239673195070.92001</v>
      </c>
      <c r="Y34" s="6">
        <f t="shared" si="0"/>
        <v>4.0306761574838909E-2</v>
      </c>
    </row>
    <row r="35" spans="1:25" ht="21" x14ac:dyDescent="0.25">
      <c r="A35" s="2" t="s">
        <v>41</v>
      </c>
      <c r="C35" s="1">
        <v>1500000</v>
      </c>
      <c r="E35" s="1">
        <v>23451877496</v>
      </c>
      <c r="G35" s="1">
        <v>24334344000</v>
      </c>
      <c r="I35" s="1">
        <v>0</v>
      </c>
      <c r="K35" s="1">
        <v>0</v>
      </c>
      <c r="M35" s="1">
        <v>0</v>
      </c>
      <c r="O35" s="1">
        <v>0</v>
      </c>
      <c r="Q35" s="1">
        <v>1500000</v>
      </c>
      <c r="S35" s="1">
        <v>16140</v>
      </c>
      <c r="U35" s="1">
        <v>23451877496</v>
      </c>
      <c r="W35" s="1">
        <v>24065950500</v>
      </c>
      <c r="Y35" s="6">
        <f t="shared" si="0"/>
        <v>4.0472633103102885E-3</v>
      </c>
    </row>
    <row r="36" spans="1:25" ht="21" x14ac:dyDescent="0.25">
      <c r="A36" s="2" t="s">
        <v>42</v>
      </c>
      <c r="C36" s="1">
        <v>15706</v>
      </c>
      <c r="E36" s="1">
        <v>310677752</v>
      </c>
      <c r="G36" s="1">
        <v>278215628.52600002</v>
      </c>
      <c r="I36" s="1">
        <v>0</v>
      </c>
      <c r="K36" s="1">
        <v>0</v>
      </c>
      <c r="M36" s="1">
        <v>0</v>
      </c>
      <c r="O36" s="1">
        <v>0</v>
      </c>
      <c r="Q36" s="1">
        <v>15706</v>
      </c>
      <c r="S36" s="1">
        <v>16110</v>
      </c>
      <c r="U36" s="1">
        <v>310677752</v>
      </c>
      <c r="W36" s="1">
        <v>251518169.22299999</v>
      </c>
      <c r="Y36" s="6">
        <f t="shared" si="0"/>
        <v>4.2298776363421102E-5</v>
      </c>
    </row>
    <row r="37" spans="1:25" ht="21" x14ac:dyDescent="0.25">
      <c r="A37" s="2" t="s">
        <v>43</v>
      </c>
      <c r="C37" s="1">
        <v>50000</v>
      </c>
      <c r="E37" s="1">
        <v>1465780226</v>
      </c>
      <c r="G37" s="1">
        <v>1127252700</v>
      </c>
      <c r="I37" s="1">
        <v>0</v>
      </c>
      <c r="K37" s="1">
        <v>0</v>
      </c>
      <c r="M37" s="1">
        <v>0</v>
      </c>
      <c r="O37" s="1">
        <v>0</v>
      </c>
      <c r="Q37" s="1">
        <v>50000</v>
      </c>
      <c r="S37" s="1">
        <v>18040</v>
      </c>
      <c r="U37" s="1">
        <v>1465780226</v>
      </c>
      <c r="W37" s="1">
        <v>896633100</v>
      </c>
      <c r="Y37" s="6">
        <f t="shared" si="0"/>
        <v>1.507902315530723E-4</v>
      </c>
    </row>
    <row r="38" spans="1:25" ht="21" x14ac:dyDescent="0.25">
      <c r="A38" s="2" t="s">
        <v>44</v>
      </c>
      <c r="C38" s="1">
        <v>10496511</v>
      </c>
      <c r="E38" s="1">
        <v>74505134450</v>
      </c>
      <c r="G38" s="1">
        <v>51231218689.390503</v>
      </c>
      <c r="I38" s="1">
        <v>0</v>
      </c>
      <c r="K38" s="1">
        <v>0</v>
      </c>
      <c r="M38" s="1">
        <v>0</v>
      </c>
      <c r="O38" s="1">
        <v>0</v>
      </c>
      <c r="Q38" s="1">
        <v>10496511</v>
      </c>
      <c r="S38" s="1">
        <v>4216</v>
      </c>
      <c r="U38" s="1">
        <v>74505134450</v>
      </c>
      <c r="W38" s="1">
        <v>43989983298.262802</v>
      </c>
      <c r="Y38" s="6">
        <f t="shared" si="0"/>
        <v>7.3979644155015368E-3</v>
      </c>
    </row>
    <row r="39" spans="1:25" ht="21" x14ac:dyDescent="0.25">
      <c r="A39" s="2" t="s">
        <v>45</v>
      </c>
      <c r="C39" s="1">
        <v>1698345</v>
      </c>
      <c r="E39" s="1">
        <v>34853505884</v>
      </c>
      <c r="G39" s="1">
        <v>45160415913.9375</v>
      </c>
      <c r="I39" s="1">
        <v>0</v>
      </c>
      <c r="K39" s="1">
        <v>0</v>
      </c>
      <c r="M39" s="1">
        <v>0</v>
      </c>
      <c r="O39" s="1">
        <v>0</v>
      </c>
      <c r="Q39" s="1">
        <v>1698345</v>
      </c>
      <c r="S39" s="1">
        <v>27960</v>
      </c>
      <c r="U39" s="1">
        <v>34853505884</v>
      </c>
      <c r="W39" s="1">
        <v>47203186129.110001</v>
      </c>
      <c r="Y39" s="6">
        <f t="shared" si="0"/>
        <v>7.9383410744609667E-3</v>
      </c>
    </row>
    <row r="40" spans="1:25" ht="21" x14ac:dyDescent="0.25">
      <c r="A40" s="2" t="s">
        <v>46</v>
      </c>
      <c r="C40" s="1">
        <v>69093</v>
      </c>
      <c r="E40" s="1">
        <v>8740481289</v>
      </c>
      <c r="G40" s="1">
        <v>4704709920.5249996</v>
      </c>
      <c r="I40" s="1">
        <v>0</v>
      </c>
      <c r="K40" s="1">
        <v>0</v>
      </c>
      <c r="M40" s="1">
        <v>0</v>
      </c>
      <c r="O40" s="1">
        <v>0</v>
      </c>
      <c r="Q40" s="1">
        <v>69093</v>
      </c>
      <c r="S40" s="1">
        <v>80130</v>
      </c>
      <c r="U40" s="1">
        <v>8740481289</v>
      </c>
      <c r="W40" s="1">
        <v>5503480378.5644999</v>
      </c>
      <c r="Y40" s="6">
        <f t="shared" si="0"/>
        <v>9.2554142896523778E-4</v>
      </c>
    </row>
    <row r="41" spans="1:25" ht="21" x14ac:dyDescent="0.25">
      <c r="A41" s="2" t="s">
        <v>47</v>
      </c>
      <c r="C41" s="1">
        <v>2999999</v>
      </c>
      <c r="E41" s="1">
        <v>22876033994</v>
      </c>
      <c r="G41" s="1">
        <v>36948826183.720497</v>
      </c>
      <c r="I41" s="1">
        <v>0</v>
      </c>
      <c r="K41" s="1">
        <v>0</v>
      </c>
      <c r="M41" s="1">
        <v>0</v>
      </c>
      <c r="O41" s="1">
        <v>0</v>
      </c>
      <c r="Q41" s="1">
        <v>2999999</v>
      </c>
      <c r="S41" s="1">
        <v>13470</v>
      </c>
      <c r="U41" s="1">
        <v>22876033994</v>
      </c>
      <c r="W41" s="1">
        <v>40169547110.1465</v>
      </c>
      <c r="Y41" s="6">
        <f t="shared" si="0"/>
        <v>6.7554669910368428E-3</v>
      </c>
    </row>
    <row r="42" spans="1:25" ht="19.5" thickBot="1" x14ac:dyDescent="0.3">
      <c r="C42" s="3">
        <f>SUM(C9:C41)</f>
        <v>73512873</v>
      </c>
      <c r="E42" s="3">
        <f>SUM(E9:E41)</f>
        <v>979889884605</v>
      </c>
      <c r="G42" s="3">
        <f>SUM(G9:G41)</f>
        <v>923928818521.00647</v>
      </c>
      <c r="I42" s="3">
        <f>SUM(I9:I41)</f>
        <v>145738</v>
      </c>
      <c r="K42" s="3">
        <f>SUM(K9:K41)</f>
        <v>0</v>
      </c>
      <c r="M42" s="3">
        <f>SUM(M9:M41)</f>
        <v>-325000</v>
      </c>
      <c r="O42" s="3">
        <f>SUM(O9:O41)</f>
        <v>3578281963</v>
      </c>
      <c r="Q42" s="3">
        <f>SUM(Q9:Q41)</f>
        <v>73333611</v>
      </c>
      <c r="S42" s="3">
        <f>SUM(S9:S41)</f>
        <v>539996</v>
      </c>
      <c r="U42" s="3">
        <f>SUM(U9:U41)</f>
        <v>977407882991</v>
      </c>
      <c r="W42" s="3">
        <f>SUM(W9:W41)</f>
        <v>910279317193.78137</v>
      </c>
      <c r="Y42" s="7">
        <f>SUM(Y9:Y41)</f>
        <v>0.15308516830086111</v>
      </c>
    </row>
    <row r="43" spans="1:25" ht="19.5" thickTop="1" x14ac:dyDescent="0.25"/>
  </sheetData>
  <sheetProtection algorithmName="SHA-512" hashValue="xNVr62DXcEEbMwI8UB5piyCY4wvKNZSIC2QUKHtqG986dL1S5dUaXrlia0cZLfAJXyzdlUgVZZ0PEjDxlXpUgg==" saltValue="8OGfA+P7iY7mOv7RJKCVew==" spinCount="100000" sheet="1" objects="1" scenarios="1" formatCells="0" formatColumns="0" formatRows="0" insertColumns="0" insertRows="0" insertHyperlinks="0" deleteColumns="0" deleteRows="0"/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view="pageBreakPreview" zoomScale="60" zoomScaleNormal="100" workbookViewId="0">
      <selection activeCell="O7" sqref="O7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25">
      <c r="A6" s="10" t="s">
        <v>144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30" x14ac:dyDescent="0.25">
      <c r="A7" s="11" t="s">
        <v>144</v>
      </c>
      <c r="C7" s="11" t="s">
        <v>190</v>
      </c>
      <c r="E7" s="11" t="s">
        <v>187</v>
      </c>
      <c r="G7" s="11" t="s">
        <v>188</v>
      </c>
      <c r="I7" s="11" t="s">
        <v>191</v>
      </c>
      <c r="K7" s="11" t="s">
        <v>190</v>
      </c>
      <c r="M7" s="11" t="s">
        <v>187</v>
      </c>
      <c r="O7" s="11" t="s">
        <v>188</v>
      </c>
      <c r="Q7" s="11" t="s">
        <v>191</v>
      </c>
    </row>
    <row r="8" spans="1:17" ht="21" x14ac:dyDescent="0.25">
      <c r="A8" s="2" t="s">
        <v>52</v>
      </c>
      <c r="C8" s="1">
        <v>0</v>
      </c>
      <c r="E8" s="1">
        <v>0</v>
      </c>
      <c r="G8" s="1">
        <v>0</v>
      </c>
      <c r="I8" s="1">
        <v>0</v>
      </c>
      <c r="K8" s="1">
        <v>0</v>
      </c>
      <c r="M8" s="1">
        <v>0</v>
      </c>
      <c r="O8" s="1">
        <v>-2894972</v>
      </c>
      <c r="Q8" s="1">
        <v>-2894972</v>
      </c>
    </row>
    <row r="9" spans="1:17" ht="21" x14ac:dyDescent="0.25">
      <c r="A9" s="2" t="s">
        <v>149</v>
      </c>
      <c r="C9" s="1">
        <v>0</v>
      </c>
      <c r="E9" s="1">
        <v>0</v>
      </c>
      <c r="G9" s="1">
        <v>0</v>
      </c>
      <c r="I9" s="1">
        <v>0</v>
      </c>
      <c r="K9" s="1">
        <v>667625832</v>
      </c>
      <c r="M9" s="1">
        <v>0</v>
      </c>
      <c r="O9" s="1">
        <v>5548994070</v>
      </c>
      <c r="Q9" s="1">
        <v>6216619902</v>
      </c>
    </row>
    <row r="10" spans="1:17" ht="21" x14ac:dyDescent="0.25">
      <c r="A10" s="2" t="s">
        <v>71</v>
      </c>
      <c r="C10" s="1">
        <v>2851607985</v>
      </c>
      <c r="E10" s="1">
        <v>0</v>
      </c>
      <c r="G10" s="1">
        <v>0</v>
      </c>
      <c r="I10" s="1">
        <v>2851607985</v>
      </c>
      <c r="K10" s="1">
        <v>46761086467</v>
      </c>
      <c r="M10" s="1">
        <v>0</v>
      </c>
      <c r="O10" s="1">
        <v>35000000</v>
      </c>
      <c r="Q10" s="1">
        <v>46796086467</v>
      </c>
    </row>
    <row r="11" spans="1:17" ht="21" x14ac:dyDescent="0.25">
      <c r="A11" s="2" t="s">
        <v>152</v>
      </c>
      <c r="C11" s="1">
        <v>0</v>
      </c>
      <c r="E11" s="1">
        <v>0</v>
      </c>
      <c r="G11" s="1">
        <v>0</v>
      </c>
      <c r="I11" s="1">
        <v>0</v>
      </c>
      <c r="K11" s="1">
        <v>1817364567</v>
      </c>
      <c r="M11" s="1">
        <v>0</v>
      </c>
      <c r="O11" s="1">
        <v>54634038</v>
      </c>
      <c r="Q11" s="1">
        <v>1871998605</v>
      </c>
    </row>
    <row r="12" spans="1:17" ht="21" x14ac:dyDescent="0.25">
      <c r="A12" s="2" t="s">
        <v>77</v>
      </c>
      <c r="C12" s="1">
        <v>9138205828</v>
      </c>
      <c r="E12" s="1">
        <v>0</v>
      </c>
      <c r="G12" s="1">
        <v>0</v>
      </c>
      <c r="I12" s="1">
        <v>9138205828</v>
      </c>
      <c r="K12" s="1">
        <v>74063791350</v>
      </c>
      <c r="M12" s="1">
        <v>13813968060</v>
      </c>
      <c r="O12" s="1">
        <v>0</v>
      </c>
      <c r="Q12" s="1">
        <v>87877759410</v>
      </c>
    </row>
    <row r="13" spans="1:17" ht="21" x14ac:dyDescent="0.25">
      <c r="A13" s="2" t="s">
        <v>64</v>
      </c>
      <c r="C13" s="1">
        <v>11825410565</v>
      </c>
      <c r="E13" s="1">
        <v>33245473165</v>
      </c>
      <c r="G13" s="1">
        <v>0</v>
      </c>
      <c r="I13" s="1">
        <v>45070883730</v>
      </c>
      <c r="K13" s="1">
        <v>97767158289</v>
      </c>
      <c r="M13" s="1">
        <v>-9291581814</v>
      </c>
      <c r="O13" s="1">
        <v>0</v>
      </c>
      <c r="Q13" s="1">
        <v>88475576475</v>
      </c>
    </row>
    <row r="14" spans="1:17" ht="21" x14ac:dyDescent="0.25">
      <c r="A14" s="2" t="s">
        <v>80</v>
      </c>
      <c r="C14" s="1">
        <v>11955011341</v>
      </c>
      <c r="E14" s="1">
        <v>0</v>
      </c>
      <c r="G14" s="1">
        <v>0</v>
      </c>
      <c r="I14" s="1">
        <v>11955011341</v>
      </c>
      <c r="K14" s="1">
        <v>99731417649</v>
      </c>
      <c r="M14" s="1">
        <v>77374163500</v>
      </c>
      <c r="O14" s="1">
        <v>0</v>
      </c>
      <c r="Q14" s="1">
        <v>177105581149</v>
      </c>
    </row>
    <row r="15" spans="1:17" ht="21" x14ac:dyDescent="0.25">
      <c r="A15" s="2" t="s">
        <v>74</v>
      </c>
      <c r="C15" s="1">
        <v>98235615</v>
      </c>
      <c r="E15" s="1">
        <v>-337093890</v>
      </c>
      <c r="G15" s="1">
        <v>0</v>
      </c>
      <c r="I15" s="1">
        <v>-238858275</v>
      </c>
      <c r="K15" s="1">
        <v>804822747</v>
      </c>
      <c r="M15" s="1">
        <v>144063883</v>
      </c>
      <c r="O15" s="1">
        <v>0</v>
      </c>
      <c r="Q15" s="1">
        <v>948886630</v>
      </c>
    </row>
    <row r="16" spans="1:17" ht="21" x14ac:dyDescent="0.25">
      <c r="A16" s="2" t="s">
        <v>83</v>
      </c>
      <c r="C16" s="1">
        <v>0</v>
      </c>
      <c r="E16" s="1">
        <v>1788518583</v>
      </c>
      <c r="G16" s="1">
        <v>0</v>
      </c>
      <c r="I16" s="1">
        <v>1788518583</v>
      </c>
      <c r="K16" s="1">
        <v>0</v>
      </c>
      <c r="M16" s="1">
        <v>14584504501</v>
      </c>
      <c r="O16" s="1">
        <v>0</v>
      </c>
      <c r="Q16" s="1">
        <v>14584504501</v>
      </c>
    </row>
    <row r="17" spans="1:17" ht="21" x14ac:dyDescent="0.25">
      <c r="A17" s="2" t="s">
        <v>68</v>
      </c>
      <c r="C17" s="1">
        <v>0</v>
      </c>
      <c r="E17" s="1">
        <v>322885514</v>
      </c>
      <c r="G17" s="1">
        <v>0</v>
      </c>
      <c r="I17" s="1">
        <v>322885514</v>
      </c>
      <c r="K17" s="1">
        <v>0</v>
      </c>
      <c r="M17" s="1">
        <v>3203929302</v>
      </c>
      <c r="O17" s="1">
        <v>0</v>
      </c>
      <c r="Q17" s="1">
        <v>3203929302</v>
      </c>
    </row>
    <row r="18" spans="1:17" ht="19.5" thickBot="1" x14ac:dyDescent="0.3">
      <c r="C18" s="3">
        <f>SUM(C8:C17)</f>
        <v>35868471334</v>
      </c>
      <c r="E18" s="3">
        <f>SUM(E8:E17)</f>
        <v>35019783372</v>
      </c>
      <c r="G18" s="3">
        <f>SUM(G8:G17)</f>
        <v>0</v>
      </c>
      <c r="I18" s="3">
        <f>SUM(I8:I17)</f>
        <v>70888254706</v>
      </c>
      <c r="K18" s="3">
        <f>SUM(K8:K17)</f>
        <v>321613266901</v>
      </c>
      <c r="M18" s="3">
        <f>SUM(M8:M17)</f>
        <v>99829047432</v>
      </c>
      <c r="O18" s="3">
        <f>SUM(O8:O17)</f>
        <v>5635733136</v>
      </c>
      <c r="Q18" s="3">
        <f>SUM(Q8:Q17)</f>
        <v>427078047469</v>
      </c>
    </row>
    <row r="19" spans="1:17" ht="19.5" thickTop="1" x14ac:dyDescent="0.25"/>
  </sheetData>
  <sheetProtection algorithmName="SHA-512" hashValue="nVzdUZl+/U3R2mfSJhldlj//neKQ3F+BXshmrWpGlImP8yjMgMPB1ImgDgn/OkgVH2q4Z2o6ztv+QxsKxouq0w==" saltValue="VkD413FcnyUsYC+ydV23i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rightToLeft="1" view="pageBreakPreview" zoomScale="60" zoomScaleNormal="100" workbookViewId="0">
      <selection activeCell="G26" sqref="G26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30" x14ac:dyDescent="0.25">
      <c r="A6" s="11" t="s">
        <v>192</v>
      </c>
      <c r="B6" s="11" t="s">
        <v>192</v>
      </c>
      <c r="C6" s="11" t="s">
        <v>192</v>
      </c>
      <c r="E6" s="11" t="s">
        <v>142</v>
      </c>
      <c r="F6" s="11" t="s">
        <v>142</v>
      </c>
      <c r="G6" s="11" t="s">
        <v>142</v>
      </c>
      <c r="I6" s="11" t="s">
        <v>143</v>
      </c>
      <c r="J6" s="11" t="s">
        <v>143</v>
      </c>
      <c r="K6" s="11" t="s">
        <v>143</v>
      </c>
    </row>
    <row r="7" spans="1:11" ht="30" x14ac:dyDescent="0.25">
      <c r="A7" s="12" t="s">
        <v>193</v>
      </c>
      <c r="C7" s="12" t="s">
        <v>89</v>
      </c>
      <c r="E7" s="11" t="s">
        <v>194</v>
      </c>
      <c r="G7" s="11" t="s">
        <v>195</v>
      </c>
      <c r="I7" s="11" t="s">
        <v>194</v>
      </c>
      <c r="K7" s="11" t="s">
        <v>195</v>
      </c>
    </row>
    <row r="8" spans="1:11" ht="21" x14ac:dyDescent="0.25">
      <c r="A8" s="2" t="s">
        <v>95</v>
      </c>
      <c r="C8" s="1" t="s">
        <v>96</v>
      </c>
      <c r="E8" s="1">
        <v>0</v>
      </c>
      <c r="G8" s="1">
        <v>10</v>
      </c>
      <c r="I8" s="1">
        <v>123616</v>
      </c>
      <c r="K8" s="1">
        <v>10</v>
      </c>
    </row>
    <row r="9" spans="1:11" ht="21" x14ac:dyDescent="0.25">
      <c r="A9" s="2" t="s">
        <v>102</v>
      </c>
      <c r="C9" s="1" t="s">
        <v>103</v>
      </c>
      <c r="E9" s="1">
        <v>3566997</v>
      </c>
      <c r="G9" s="1">
        <v>10</v>
      </c>
      <c r="I9" s="1">
        <v>121558237</v>
      </c>
      <c r="K9" s="1">
        <v>10</v>
      </c>
    </row>
    <row r="10" spans="1:11" ht="21" x14ac:dyDescent="0.25">
      <c r="A10" s="2" t="s">
        <v>154</v>
      </c>
      <c r="C10" s="1" t="s">
        <v>196</v>
      </c>
      <c r="E10" s="1">
        <v>0</v>
      </c>
      <c r="G10" s="1">
        <v>0</v>
      </c>
      <c r="I10" s="1">
        <v>32477</v>
      </c>
      <c r="K10" s="1">
        <v>10</v>
      </c>
    </row>
    <row r="11" spans="1:11" ht="21" x14ac:dyDescent="0.25">
      <c r="A11" s="2" t="s">
        <v>105</v>
      </c>
      <c r="C11" s="1" t="s">
        <v>106</v>
      </c>
      <c r="E11" s="1">
        <v>0</v>
      </c>
      <c r="G11" s="1">
        <v>0</v>
      </c>
      <c r="I11" s="1">
        <v>24337</v>
      </c>
      <c r="K11" s="1">
        <v>10</v>
      </c>
    </row>
    <row r="12" spans="1:11" ht="21" x14ac:dyDescent="0.25">
      <c r="A12" s="2" t="s">
        <v>108</v>
      </c>
      <c r="C12" s="1" t="s">
        <v>109</v>
      </c>
      <c r="E12" s="1">
        <v>2150630216</v>
      </c>
      <c r="G12" s="1">
        <v>18</v>
      </c>
      <c r="I12" s="1">
        <v>35322279495</v>
      </c>
      <c r="K12" s="1">
        <v>18</v>
      </c>
    </row>
    <row r="13" spans="1:11" ht="21" x14ac:dyDescent="0.25">
      <c r="A13" s="2" t="s">
        <v>155</v>
      </c>
      <c r="C13" s="1" t="s">
        <v>197</v>
      </c>
      <c r="E13" s="1">
        <v>0</v>
      </c>
      <c r="G13" s="1">
        <v>0</v>
      </c>
      <c r="I13" s="1">
        <v>8806721281</v>
      </c>
      <c r="K13" s="1">
        <v>0</v>
      </c>
    </row>
    <row r="14" spans="1:11" ht="21" x14ac:dyDescent="0.25">
      <c r="A14" s="2" t="s">
        <v>155</v>
      </c>
      <c r="C14" s="1" t="s">
        <v>198</v>
      </c>
      <c r="E14" s="1">
        <v>0</v>
      </c>
      <c r="G14" s="1">
        <v>0</v>
      </c>
      <c r="I14" s="1">
        <v>885865</v>
      </c>
      <c r="K14" s="1">
        <v>0</v>
      </c>
    </row>
    <row r="15" spans="1:11" ht="21" x14ac:dyDescent="0.25">
      <c r="A15" s="2" t="s">
        <v>108</v>
      </c>
      <c r="C15" s="1" t="s">
        <v>112</v>
      </c>
      <c r="E15" s="1">
        <v>2803</v>
      </c>
      <c r="G15" s="1">
        <v>10</v>
      </c>
      <c r="I15" s="1">
        <v>4584197</v>
      </c>
      <c r="K15" s="1">
        <v>10</v>
      </c>
    </row>
    <row r="16" spans="1:11" ht="21" x14ac:dyDescent="0.25">
      <c r="A16" s="2" t="s">
        <v>156</v>
      </c>
      <c r="C16" s="1" t="s">
        <v>199</v>
      </c>
      <c r="E16" s="1">
        <v>0</v>
      </c>
      <c r="G16" s="1">
        <v>0</v>
      </c>
      <c r="I16" s="1">
        <v>31501</v>
      </c>
      <c r="K16" s="1">
        <v>10</v>
      </c>
    </row>
    <row r="17" spans="1:11" ht="21" x14ac:dyDescent="0.25">
      <c r="A17" s="2" t="s">
        <v>105</v>
      </c>
      <c r="C17" s="1" t="s">
        <v>113</v>
      </c>
      <c r="E17" s="1">
        <v>6969863010</v>
      </c>
      <c r="G17" s="1">
        <v>18</v>
      </c>
      <c r="I17" s="1">
        <v>57757637502</v>
      </c>
      <c r="K17" s="1">
        <v>18</v>
      </c>
    </row>
    <row r="18" spans="1:11" ht="21" x14ac:dyDescent="0.25">
      <c r="A18" s="2" t="s">
        <v>105</v>
      </c>
      <c r="C18" s="1" t="s">
        <v>115</v>
      </c>
      <c r="E18" s="1">
        <v>4931506830</v>
      </c>
      <c r="G18" s="1">
        <v>18</v>
      </c>
      <c r="I18" s="1">
        <v>40424881956</v>
      </c>
      <c r="K18" s="1">
        <v>18</v>
      </c>
    </row>
    <row r="19" spans="1:11" ht="21" x14ac:dyDescent="0.25">
      <c r="A19" s="2" t="s">
        <v>157</v>
      </c>
      <c r="C19" s="1" t="s">
        <v>200</v>
      </c>
      <c r="E19" s="1">
        <v>0</v>
      </c>
      <c r="G19" s="1">
        <v>0</v>
      </c>
      <c r="I19" s="1">
        <v>893775034</v>
      </c>
      <c r="K19" s="1">
        <v>10</v>
      </c>
    </row>
    <row r="20" spans="1:11" ht="21" x14ac:dyDescent="0.25">
      <c r="A20" s="2" t="s">
        <v>116</v>
      </c>
      <c r="C20" s="1" t="s">
        <v>117</v>
      </c>
      <c r="E20" s="1">
        <v>0</v>
      </c>
      <c r="G20" s="1">
        <v>0</v>
      </c>
      <c r="I20" s="1">
        <v>2162336</v>
      </c>
      <c r="K20" s="1">
        <v>10</v>
      </c>
    </row>
    <row r="21" spans="1:11" ht="21" x14ac:dyDescent="0.25">
      <c r="A21" s="2" t="s">
        <v>116</v>
      </c>
      <c r="C21" s="1" t="s">
        <v>119</v>
      </c>
      <c r="E21" s="1">
        <v>779178060</v>
      </c>
      <c r="G21" s="1">
        <v>18</v>
      </c>
      <c r="I21" s="1">
        <v>26691357073</v>
      </c>
      <c r="K21" s="1">
        <v>18</v>
      </c>
    </row>
    <row r="22" spans="1:11" ht="21" x14ac:dyDescent="0.25">
      <c r="A22" s="2" t="s">
        <v>120</v>
      </c>
      <c r="C22" s="1" t="s">
        <v>121</v>
      </c>
      <c r="E22" s="1">
        <v>11835616428</v>
      </c>
      <c r="G22" s="1">
        <v>18</v>
      </c>
      <c r="I22" s="1">
        <v>107067894327</v>
      </c>
      <c r="K22" s="1">
        <v>18</v>
      </c>
    </row>
    <row r="23" spans="1:11" ht="21" x14ac:dyDescent="0.25">
      <c r="A23" s="2" t="s">
        <v>123</v>
      </c>
      <c r="C23" s="1" t="s">
        <v>124</v>
      </c>
      <c r="E23" s="1">
        <v>1873972590</v>
      </c>
      <c r="G23" s="1">
        <v>18</v>
      </c>
      <c r="I23" s="1">
        <v>15423750101</v>
      </c>
      <c r="K23" s="1">
        <v>18</v>
      </c>
    </row>
    <row r="24" spans="1:11" ht="21" x14ac:dyDescent="0.25">
      <c r="A24" s="2" t="s">
        <v>126</v>
      </c>
      <c r="C24" s="1" t="s">
        <v>127</v>
      </c>
      <c r="E24" s="1">
        <v>0</v>
      </c>
      <c r="G24" s="1">
        <v>10</v>
      </c>
      <c r="I24" s="1">
        <v>33932</v>
      </c>
      <c r="K24" s="1">
        <v>10</v>
      </c>
    </row>
    <row r="25" spans="1:11" ht="21" x14ac:dyDescent="0.25">
      <c r="A25" s="2" t="s">
        <v>129</v>
      </c>
      <c r="C25" s="1" t="s">
        <v>130</v>
      </c>
      <c r="E25" s="1">
        <v>4931506830</v>
      </c>
      <c r="G25" s="1">
        <v>18</v>
      </c>
      <c r="I25" s="1">
        <v>11999999953</v>
      </c>
      <c r="K25" s="1">
        <v>18</v>
      </c>
    </row>
    <row r="26" spans="1:11" ht="21" x14ac:dyDescent="0.25">
      <c r="A26" s="2" t="s">
        <v>136</v>
      </c>
      <c r="C26" s="1" t="s">
        <v>137</v>
      </c>
      <c r="E26" s="1">
        <v>4129315056</v>
      </c>
      <c r="G26" s="1">
        <v>18</v>
      </c>
      <c r="I26" s="1">
        <v>4129315056</v>
      </c>
      <c r="K26" s="1">
        <v>18</v>
      </c>
    </row>
    <row r="27" spans="1:11" ht="21" x14ac:dyDescent="0.25">
      <c r="A27" s="2" t="s">
        <v>120</v>
      </c>
      <c r="C27" s="1" t="s">
        <v>138</v>
      </c>
      <c r="E27" s="1">
        <v>920547944</v>
      </c>
      <c r="G27" s="1">
        <v>18</v>
      </c>
      <c r="I27" s="1">
        <v>920547944</v>
      </c>
      <c r="K27" s="1">
        <v>18</v>
      </c>
    </row>
    <row r="28" spans="1:11" ht="19.5" thickBot="1" x14ac:dyDescent="0.3">
      <c r="E28" s="3">
        <f>SUM(E8:E27)</f>
        <v>38525706764</v>
      </c>
      <c r="G28" s="3">
        <f>SUM(E28:F28)</f>
        <v>38525706764</v>
      </c>
      <c r="I28" s="3">
        <f>SUM(I8:I27)</f>
        <v>309567596220</v>
      </c>
      <c r="K28" s="3">
        <f>SUM(I28:J28)</f>
        <v>309567596220</v>
      </c>
    </row>
    <row r="29" spans="1:11" ht="19.5" thickTop="1" x14ac:dyDescent="0.25"/>
  </sheetData>
  <sheetProtection algorithmName="SHA-512" hashValue="r4+G1p6KOxiZHDTTvWHHQPcfoGjTvo0iKc26kkJTcp1+d98JdPTuDRclHYUTnmDdySgPXaTZJNO/ZQBmtBPPGA==" saltValue="kJgH5VgBN8YXPIm9Gk2z1w==" spinCount="100000" sheet="1" objects="1" scenario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tabSelected="1" view="pageBreakPreview" zoomScale="60" zoomScaleNormal="100" workbookViewId="0">
      <selection activeCell="AB36" sqref="AB36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12" t="s">
        <v>0</v>
      </c>
      <c r="B2" s="12"/>
      <c r="C2" s="12"/>
      <c r="D2" s="12"/>
      <c r="E2" s="12"/>
    </row>
    <row r="3" spans="1:5" ht="30" x14ac:dyDescent="0.25">
      <c r="A3" s="12" t="s">
        <v>140</v>
      </c>
      <c r="B3" s="12"/>
      <c r="C3" s="12"/>
      <c r="D3" s="12"/>
      <c r="E3" s="12"/>
    </row>
    <row r="4" spans="1:5" ht="30" x14ac:dyDescent="0.25">
      <c r="A4" s="12" t="s">
        <v>2</v>
      </c>
      <c r="B4" s="12"/>
      <c r="C4" s="12"/>
      <c r="D4" s="12"/>
      <c r="E4" s="12"/>
    </row>
    <row r="6" spans="1:5" ht="30" x14ac:dyDescent="0.25">
      <c r="A6" s="10" t="s">
        <v>201</v>
      </c>
      <c r="C6" s="11" t="s">
        <v>142</v>
      </c>
      <c r="E6" s="11" t="s">
        <v>6</v>
      </c>
    </row>
    <row r="7" spans="1:5" ht="30" x14ac:dyDescent="0.25">
      <c r="A7" s="11" t="s">
        <v>201</v>
      </c>
      <c r="C7" s="11" t="s">
        <v>92</v>
      </c>
      <c r="E7" s="11" t="s">
        <v>92</v>
      </c>
    </row>
    <row r="8" spans="1:5" ht="21" x14ac:dyDescent="0.25">
      <c r="A8" s="2" t="s">
        <v>201</v>
      </c>
      <c r="C8" s="1">
        <v>0</v>
      </c>
      <c r="E8" s="1">
        <v>17014038</v>
      </c>
    </row>
    <row r="9" spans="1:5" ht="21" x14ac:dyDescent="0.25">
      <c r="A9" s="2" t="s">
        <v>202</v>
      </c>
      <c r="C9" s="1">
        <v>0</v>
      </c>
      <c r="E9" s="1">
        <v>54572355</v>
      </c>
    </row>
    <row r="10" spans="1:5" ht="21" x14ac:dyDescent="0.25">
      <c r="A10" s="2" t="s">
        <v>203</v>
      </c>
      <c r="C10" s="1">
        <v>0</v>
      </c>
      <c r="E10" s="1">
        <v>46206951</v>
      </c>
    </row>
    <row r="11" spans="1:5" ht="21" x14ac:dyDescent="0.25">
      <c r="A11" s="2" t="s">
        <v>150</v>
      </c>
      <c r="C11" s="1">
        <v>0</v>
      </c>
      <c r="E11" s="1">
        <v>117793344</v>
      </c>
    </row>
    <row r="12" spans="1:5" ht="19.5" thickBot="1" x14ac:dyDescent="0.3">
      <c r="C12" s="3">
        <f>SUM(C8:C11)</f>
        <v>0</v>
      </c>
      <c r="E12" s="3">
        <f>SUM(E8:E11)</f>
        <v>235586688</v>
      </c>
    </row>
    <row r="13" spans="1:5" ht="19.5" thickTop="1" x14ac:dyDescent="0.25"/>
  </sheetData>
  <sheetProtection algorithmName="SHA-512" hashValue="kg9ODGIMOATRpVyF8ek4mekmzm3UOh9IjTEIqBOxo4Fkx3ruZgtvEe3/JOjKQOCbxEK3/kWHBIarGim+pxgLJw==" saltValue="Xcti86gSCfDqY/D0Bo7Utg==" spinCount="100000" sheet="1" objects="1" scenario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="60" zoomScaleNormal="100" workbookViewId="0">
      <selection activeCell="G8" sqref="G8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2" t="s">
        <v>0</v>
      </c>
      <c r="B2" s="12"/>
      <c r="C2" s="12"/>
      <c r="D2" s="12"/>
      <c r="E2" s="12"/>
      <c r="F2" s="12"/>
      <c r="G2" s="12"/>
    </row>
    <row r="3" spans="1:7" ht="30" x14ac:dyDescent="0.25">
      <c r="A3" s="12" t="s">
        <v>140</v>
      </c>
      <c r="B3" s="12"/>
      <c r="C3" s="12"/>
      <c r="D3" s="12"/>
      <c r="E3" s="12"/>
      <c r="F3" s="12"/>
      <c r="G3" s="12"/>
    </row>
    <row r="4" spans="1:7" ht="30" x14ac:dyDescent="0.25">
      <c r="A4" s="12" t="s">
        <v>2</v>
      </c>
      <c r="B4" s="12"/>
      <c r="C4" s="12"/>
      <c r="D4" s="12"/>
      <c r="E4" s="12"/>
      <c r="F4" s="12"/>
      <c r="G4" s="12"/>
    </row>
    <row r="6" spans="1:7" ht="30" x14ac:dyDescent="0.25">
      <c r="A6" s="11" t="s">
        <v>144</v>
      </c>
      <c r="C6" s="11" t="s">
        <v>92</v>
      </c>
      <c r="E6" s="11" t="s">
        <v>189</v>
      </c>
      <c r="G6" s="11" t="s">
        <v>13</v>
      </c>
    </row>
    <row r="7" spans="1:7" ht="21" x14ac:dyDescent="0.25">
      <c r="A7" s="2" t="s">
        <v>204</v>
      </c>
      <c r="C7" s="1">
        <v>-7997688360</v>
      </c>
      <c r="E7" s="4">
        <f>C7/$C$10</f>
        <v>-7.8860010477070072E-2</v>
      </c>
      <c r="F7" s="4"/>
      <c r="G7" s="4">
        <f>C7/سهام!$AF$5</f>
        <v>-1.3450019631148025E-3</v>
      </c>
    </row>
    <row r="8" spans="1:7" ht="21" x14ac:dyDescent="0.25">
      <c r="A8" s="2" t="s">
        <v>205</v>
      </c>
      <c r="C8" s="1">
        <v>70888254706</v>
      </c>
      <c r="E8" s="4">
        <f t="shared" ref="E8:E9" si="0">C8/$C$10</f>
        <v>0.69898303824586283</v>
      </c>
      <c r="F8" s="4"/>
      <c r="G8" s="4">
        <f>C8/سهام!$AF$5</f>
        <v>1.1921550009151911E-2</v>
      </c>
    </row>
    <row r="9" spans="1:7" ht="21" x14ac:dyDescent="0.25">
      <c r="A9" s="2" t="s">
        <v>206</v>
      </c>
      <c r="C9" s="1">
        <v>38525706764</v>
      </c>
      <c r="E9" s="4">
        <f t="shared" si="0"/>
        <v>0.37987697223120725</v>
      </c>
      <c r="F9" s="4"/>
      <c r="G9" s="4">
        <f>C9/سهام!$AF$5</f>
        <v>6.4790160475776811E-3</v>
      </c>
    </row>
    <row r="10" spans="1:7" ht="19.5" thickBot="1" x14ac:dyDescent="0.3">
      <c r="C10" s="3">
        <f>SUM(C7:C9)</f>
        <v>101416273110</v>
      </c>
      <c r="E10" s="5">
        <f>SUM(E7:E9)</f>
        <v>1</v>
      </c>
      <c r="F10" s="4"/>
      <c r="G10" s="5">
        <f>SUM(G7:G9)</f>
        <v>1.7055564093614792E-2</v>
      </c>
    </row>
    <row r="11" spans="1:7" ht="19.5" thickTop="1" x14ac:dyDescent="0.25"/>
  </sheetData>
  <sheetProtection algorithmName="SHA-512" hashValue="C8f8XN+OfdrMx6C7uMemsRTgyeQg9i91sVBD+6cERtYxgq6Z6iIM1nX7omUclAGhk9iurhPdumu/2u9gByjSZA==" saltValue="d3sSAbYfnZ6vDPR4ZjT2Yg==" spinCount="100000" sheet="1" objects="1" scenario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view="pageBreakPreview" zoomScale="60" zoomScaleNormal="100" workbookViewId="0">
      <selection activeCell="Q44" sqref="Q44"/>
    </sheetView>
  </sheetViews>
  <sheetFormatPr defaultRowHeight="18.75" x14ac:dyDescent="0.25"/>
  <cols>
    <col min="1" max="1" width="31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25">
      <c r="A6" s="10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25">
      <c r="A7" s="11" t="s">
        <v>3</v>
      </c>
      <c r="C7" s="11" t="s">
        <v>48</v>
      </c>
      <c r="E7" s="11" t="s">
        <v>49</v>
      </c>
      <c r="G7" s="11" t="s">
        <v>50</v>
      </c>
      <c r="I7" s="11" t="s">
        <v>51</v>
      </c>
      <c r="K7" s="11" t="s">
        <v>48</v>
      </c>
      <c r="M7" s="11" t="s">
        <v>49</v>
      </c>
      <c r="O7" s="11" t="s">
        <v>50</v>
      </c>
      <c r="Q7" s="11" t="s">
        <v>51</v>
      </c>
    </row>
    <row r="8" spans="1:17" ht="21" x14ac:dyDescent="0.25">
      <c r="A8" s="2" t="s">
        <v>52</v>
      </c>
      <c r="C8" s="1">
        <v>9902632</v>
      </c>
      <c r="E8" s="1">
        <v>19049</v>
      </c>
      <c r="G8" s="1" t="s">
        <v>53</v>
      </c>
      <c r="I8" s="1">
        <v>0.28779892584092098</v>
      </c>
      <c r="K8" s="1">
        <v>9902632</v>
      </c>
      <c r="M8" s="1">
        <v>19049</v>
      </c>
      <c r="O8" s="1" t="s">
        <v>53</v>
      </c>
      <c r="Q8" s="1">
        <v>0.28779892584092098</v>
      </c>
    </row>
    <row r="9" spans="1:17" ht="21" x14ac:dyDescent="0.25">
      <c r="A9" s="2" t="s">
        <v>54</v>
      </c>
      <c r="C9" s="1">
        <v>2789534</v>
      </c>
      <c r="E9" s="1">
        <v>3996</v>
      </c>
      <c r="G9" s="1" t="s">
        <v>55</v>
      </c>
      <c r="I9" s="1">
        <v>0.142457367852693</v>
      </c>
      <c r="K9" s="1">
        <v>2789534</v>
      </c>
      <c r="M9" s="1">
        <v>3996</v>
      </c>
      <c r="O9" s="1" t="s">
        <v>55</v>
      </c>
      <c r="Q9" s="1">
        <v>0.142457367852693</v>
      </c>
    </row>
  </sheetData>
  <sheetProtection algorithmName="SHA-512" hashValue="DYOWy2epQgD3ZeR6LbiJyKOSYtBufkK6LhCQBEmmDnredVN+TXTH0kyTF5kJwWGDBcjplgqViny/s8ZOQnP+rQ==" saltValue="ZoIIf7PtsEbbBKhuuSHDI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2"/>
  <sheetViews>
    <sheetView rightToLeft="1" view="pageBreakPreview" zoomScale="60" zoomScaleNormal="100" workbookViewId="0">
      <selection activeCell="W22" sqref="W22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0.57031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10.57031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8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25">
      <c r="A6" s="11" t="s">
        <v>56</v>
      </c>
      <c r="B6" s="11" t="s">
        <v>56</v>
      </c>
      <c r="C6" s="11" t="s">
        <v>56</v>
      </c>
      <c r="D6" s="11" t="s">
        <v>56</v>
      </c>
      <c r="E6" s="11" t="s">
        <v>56</v>
      </c>
      <c r="F6" s="11" t="s">
        <v>56</v>
      </c>
      <c r="G6" s="11" t="s">
        <v>56</v>
      </c>
      <c r="H6" s="11" t="s">
        <v>56</v>
      </c>
      <c r="I6" s="11" t="s">
        <v>56</v>
      </c>
      <c r="J6" s="11" t="s">
        <v>56</v>
      </c>
      <c r="K6" s="11" t="s">
        <v>56</v>
      </c>
      <c r="L6" s="11" t="s">
        <v>56</v>
      </c>
      <c r="M6" s="11" t="s">
        <v>56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30" x14ac:dyDescent="0.25">
      <c r="A7" s="10" t="s">
        <v>57</v>
      </c>
      <c r="C7" s="10" t="s">
        <v>58</v>
      </c>
      <c r="E7" s="10" t="s">
        <v>59</v>
      </c>
      <c r="G7" s="10" t="s">
        <v>60</v>
      </c>
      <c r="I7" s="10" t="s">
        <v>61</v>
      </c>
      <c r="K7" s="10" t="s">
        <v>62</v>
      </c>
      <c r="M7" s="10" t="s">
        <v>51</v>
      </c>
      <c r="O7" s="10" t="s">
        <v>7</v>
      </c>
      <c r="Q7" s="10" t="s">
        <v>8</v>
      </c>
      <c r="S7" s="10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0" t="s">
        <v>7</v>
      </c>
      <c r="AE7" s="10" t="s">
        <v>63</v>
      </c>
      <c r="AG7" s="10" t="s">
        <v>8</v>
      </c>
      <c r="AI7" s="10" t="s">
        <v>9</v>
      </c>
      <c r="AK7" s="15" t="s">
        <v>13</v>
      </c>
    </row>
    <row r="8" spans="1:37" ht="30" x14ac:dyDescent="0.25">
      <c r="A8" s="11" t="s">
        <v>57</v>
      </c>
      <c r="C8" s="11" t="s">
        <v>58</v>
      </c>
      <c r="E8" s="11" t="s">
        <v>59</v>
      </c>
      <c r="G8" s="11" t="s">
        <v>60</v>
      </c>
      <c r="I8" s="11" t="s">
        <v>61</v>
      </c>
      <c r="K8" s="11" t="s">
        <v>62</v>
      </c>
      <c r="M8" s="11" t="s">
        <v>51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63</v>
      </c>
      <c r="AG8" s="11" t="s">
        <v>8</v>
      </c>
      <c r="AI8" s="11" t="s">
        <v>9</v>
      </c>
      <c r="AK8" s="16" t="s">
        <v>13</v>
      </c>
    </row>
    <row r="9" spans="1:37" ht="21" x14ac:dyDescent="0.25">
      <c r="A9" s="2" t="s">
        <v>64</v>
      </c>
      <c r="C9" s="1" t="s">
        <v>65</v>
      </c>
      <c r="E9" s="1" t="s">
        <v>65</v>
      </c>
      <c r="G9" s="1" t="s">
        <v>66</v>
      </c>
      <c r="I9" s="1" t="s">
        <v>67</v>
      </c>
      <c r="K9" s="1">
        <v>16</v>
      </c>
      <c r="M9" s="1">
        <v>16</v>
      </c>
      <c r="O9" s="1">
        <v>911000</v>
      </c>
      <c r="Q9" s="1">
        <v>911201990577</v>
      </c>
      <c r="S9" s="1">
        <v>852541448850</v>
      </c>
      <c r="U9" s="1">
        <v>0</v>
      </c>
      <c r="W9" s="1">
        <v>0</v>
      </c>
      <c r="Y9" s="1">
        <v>0</v>
      </c>
      <c r="AA9" s="1">
        <v>0</v>
      </c>
      <c r="AC9" s="1">
        <v>911000</v>
      </c>
      <c r="AE9" s="1">
        <v>972500</v>
      </c>
      <c r="AG9" s="1">
        <v>911201990577</v>
      </c>
      <c r="AI9" s="1">
        <v>885786922015</v>
      </c>
      <c r="AK9" s="8">
        <f>AI9/سهام!$AF$5</f>
        <v>0.14896618815134646</v>
      </c>
    </row>
    <row r="10" spans="1:37" ht="21" x14ac:dyDescent="0.25">
      <c r="A10" s="2" t="s">
        <v>68</v>
      </c>
      <c r="C10" s="1" t="s">
        <v>65</v>
      </c>
      <c r="E10" s="1" t="s">
        <v>65</v>
      </c>
      <c r="G10" s="1" t="s">
        <v>69</v>
      </c>
      <c r="I10" s="1" t="s">
        <v>70</v>
      </c>
      <c r="K10" s="1">
        <v>0</v>
      </c>
      <c r="M10" s="1">
        <v>0</v>
      </c>
      <c r="O10" s="1">
        <v>47943</v>
      </c>
      <c r="Q10" s="1">
        <v>28526085000</v>
      </c>
      <c r="S10" s="1">
        <v>31833367228</v>
      </c>
      <c r="U10" s="1">
        <v>0</v>
      </c>
      <c r="W10" s="1">
        <v>0</v>
      </c>
      <c r="Y10" s="1">
        <v>0</v>
      </c>
      <c r="AA10" s="1">
        <v>0</v>
      </c>
      <c r="AC10" s="1">
        <v>47943</v>
      </c>
      <c r="AE10" s="1">
        <v>670840</v>
      </c>
      <c r="AG10" s="1">
        <v>28526085000</v>
      </c>
      <c r="AI10" s="1">
        <v>32156252742</v>
      </c>
      <c r="AK10" s="8">
        <f>AI10/سهام!$AF$5</f>
        <v>5.4078405056040158E-3</v>
      </c>
    </row>
    <row r="11" spans="1:37" ht="21" x14ac:dyDescent="0.25">
      <c r="A11" s="2" t="s">
        <v>71</v>
      </c>
      <c r="C11" s="1" t="s">
        <v>65</v>
      </c>
      <c r="E11" s="1" t="s">
        <v>65</v>
      </c>
      <c r="G11" s="1" t="s">
        <v>72</v>
      </c>
      <c r="I11" s="1" t="s">
        <v>73</v>
      </c>
      <c r="K11" s="1">
        <v>17</v>
      </c>
      <c r="M11" s="1">
        <v>17</v>
      </c>
      <c r="O11" s="1">
        <v>200000</v>
      </c>
      <c r="Q11" s="1">
        <v>191034618744</v>
      </c>
      <c r="S11" s="1">
        <v>199963750000</v>
      </c>
      <c r="U11" s="1">
        <v>0</v>
      </c>
      <c r="W11" s="1">
        <v>0</v>
      </c>
      <c r="Y11" s="1">
        <v>0</v>
      </c>
      <c r="AA11" s="1">
        <v>0</v>
      </c>
      <c r="AC11" s="1">
        <v>200000</v>
      </c>
      <c r="AE11" s="1">
        <v>1000000</v>
      </c>
      <c r="AG11" s="1">
        <v>191034618744</v>
      </c>
      <c r="AI11" s="1">
        <v>199963750000</v>
      </c>
      <c r="AK11" s="8">
        <f>AI11/سهام!$AF$5</f>
        <v>3.3628671710558826E-2</v>
      </c>
    </row>
    <row r="12" spans="1:37" ht="21" x14ac:dyDescent="0.25">
      <c r="A12" s="2" t="s">
        <v>74</v>
      </c>
      <c r="C12" s="1" t="s">
        <v>65</v>
      </c>
      <c r="E12" s="1" t="s">
        <v>65</v>
      </c>
      <c r="G12" s="1" t="s">
        <v>75</v>
      </c>
      <c r="I12" s="1" t="s">
        <v>76</v>
      </c>
      <c r="K12" s="1">
        <v>16</v>
      </c>
      <c r="M12" s="1">
        <v>16</v>
      </c>
      <c r="O12" s="1">
        <v>7500</v>
      </c>
      <c r="Q12" s="1">
        <v>7099061470</v>
      </c>
      <c r="S12" s="1">
        <v>7648613437</v>
      </c>
      <c r="U12" s="1">
        <v>0</v>
      </c>
      <c r="W12" s="1">
        <v>0</v>
      </c>
      <c r="Y12" s="1">
        <v>0</v>
      </c>
      <c r="AA12" s="1">
        <v>0</v>
      </c>
      <c r="AC12" s="1">
        <v>7500</v>
      </c>
      <c r="AE12" s="1">
        <v>975046</v>
      </c>
      <c r="AG12" s="1">
        <v>7099061470</v>
      </c>
      <c r="AI12" s="1">
        <v>7311519546</v>
      </c>
      <c r="AK12" s="8">
        <f>AI12/سهام!$AF$5</f>
        <v>1.229606318734111E-3</v>
      </c>
    </row>
    <row r="13" spans="1:37" ht="21" x14ac:dyDescent="0.25">
      <c r="A13" s="2" t="s">
        <v>77</v>
      </c>
      <c r="C13" s="1" t="s">
        <v>65</v>
      </c>
      <c r="E13" s="1" t="s">
        <v>65</v>
      </c>
      <c r="G13" s="1" t="s">
        <v>78</v>
      </c>
      <c r="I13" s="1" t="s">
        <v>79</v>
      </c>
      <c r="K13" s="1">
        <v>20</v>
      </c>
      <c r="M13" s="1">
        <v>20</v>
      </c>
      <c r="O13" s="1">
        <v>575000</v>
      </c>
      <c r="Q13" s="1">
        <v>566395000000</v>
      </c>
      <c r="S13" s="1">
        <v>580208968060</v>
      </c>
      <c r="U13" s="1">
        <v>0</v>
      </c>
      <c r="W13" s="1">
        <v>0</v>
      </c>
      <c r="Y13" s="1">
        <v>0</v>
      </c>
      <c r="AA13" s="1">
        <v>0</v>
      </c>
      <c r="AC13" s="1">
        <v>575000</v>
      </c>
      <c r="AE13" s="1">
        <v>1009242</v>
      </c>
      <c r="AG13" s="1">
        <v>566395000000</v>
      </c>
      <c r="AI13" s="1">
        <v>580208968060</v>
      </c>
      <c r="AK13" s="8">
        <f>AI13/سهام!$AF$5</f>
        <v>9.7575970196657397E-2</v>
      </c>
    </row>
    <row r="14" spans="1:37" ht="21" x14ac:dyDescent="0.25">
      <c r="A14" s="2" t="s">
        <v>80</v>
      </c>
      <c r="C14" s="1" t="s">
        <v>65</v>
      </c>
      <c r="E14" s="1" t="s">
        <v>65</v>
      </c>
      <c r="G14" s="1" t="s">
        <v>81</v>
      </c>
      <c r="I14" s="1" t="s">
        <v>82</v>
      </c>
      <c r="K14" s="1">
        <v>19</v>
      </c>
      <c r="M14" s="1">
        <v>19</v>
      </c>
      <c r="O14" s="1">
        <v>790029</v>
      </c>
      <c r="Q14" s="1">
        <v>774411874056</v>
      </c>
      <c r="S14" s="1">
        <v>774088091098</v>
      </c>
      <c r="U14" s="1">
        <v>0</v>
      </c>
      <c r="W14" s="1">
        <v>0</v>
      </c>
      <c r="Y14" s="1">
        <v>0</v>
      </c>
      <c r="AA14" s="1">
        <v>0</v>
      </c>
      <c r="AC14" s="1">
        <v>790029</v>
      </c>
      <c r="AE14" s="1">
        <v>980000</v>
      </c>
      <c r="AG14" s="1">
        <v>774411874056</v>
      </c>
      <c r="AI14" s="1">
        <v>774088091098</v>
      </c>
      <c r="AK14" s="8">
        <f>AI14/سهام!$AF$5</f>
        <v>0.13018136682567613</v>
      </c>
    </row>
    <row r="15" spans="1:37" ht="21" x14ac:dyDescent="0.25">
      <c r="A15" s="2" t="s">
        <v>83</v>
      </c>
      <c r="C15" s="1" t="s">
        <v>65</v>
      </c>
      <c r="E15" s="1" t="s">
        <v>65</v>
      </c>
      <c r="G15" s="1" t="s">
        <v>84</v>
      </c>
      <c r="I15" s="1" t="s">
        <v>85</v>
      </c>
      <c r="K15" s="1">
        <v>18</v>
      </c>
      <c r="M15" s="1">
        <v>18</v>
      </c>
      <c r="O15" s="1">
        <v>100830</v>
      </c>
      <c r="Q15" s="1">
        <v>130014463173</v>
      </c>
      <c r="S15" s="1">
        <v>145087641562</v>
      </c>
      <c r="U15" s="1">
        <v>0</v>
      </c>
      <c r="W15" s="1">
        <v>0</v>
      </c>
      <c r="Y15" s="1">
        <v>0</v>
      </c>
      <c r="AA15" s="1">
        <v>0</v>
      </c>
      <c r="AC15" s="1">
        <v>100830</v>
      </c>
      <c r="AE15" s="1">
        <v>1457728</v>
      </c>
      <c r="AG15" s="1">
        <v>130014463173</v>
      </c>
      <c r="AI15" s="1">
        <v>146876160145</v>
      </c>
      <c r="AK15" s="8">
        <f>AI15/سهام!$AF$5</f>
        <v>2.4700727865043882E-2</v>
      </c>
    </row>
    <row r="16" spans="1:37" ht="19.5" thickBot="1" x14ac:dyDescent="0.3">
      <c r="O16" s="3">
        <f>SUM(O9:O15)</f>
        <v>2632302</v>
      </c>
      <c r="Q16" s="3">
        <f>SUM(Q9:Q15)</f>
        <v>2608683093020</v>
      </c>
      <c r="S16" s="3">
        <f>SUM(S9:S15)</f>
        <v>2591371880235</v>
      </c>
      <c r="U16" s="3">
        <f>SUM(U9:U15)</f>
        <v>0</v>
      </c>
      <c r="W16" s="3">
        <f>SUM(W9:W15)</f>
        <v>0</v>
      </c>
      <c r="Y16" s="3">
        <f>SUM(Y9:Y15)</f>
        <v>0</v>
      </c>
      <c r="AA16" s="3">
        <f>SUM(AA9:AA15)</f>
        <v>0</v>
      </c>
      <c r="AC16" s="3">
        <f>SUM(AC9:AC15)</f>
        <v>2632302</v>
      </c>
      <c r="AE16" s="3">
        <f>SUM(AE9:AE15)</f>
        <v>7065356</v>
      </c>
      <c r="AG16" s="3">
        <f>SUM(AG9:AG15)</f>
        <v>2608683093020</v>
      </c>
      <c r="AI16" s="3">
        <f>SUM(AI9:AI15)</f>
        <v>2626391663606</v>
      </c>
      <c r="AK16" s="9">
        <f>SUM(AK9:AK15)</f>
        <v>0.44169037157362084</v>
      </c>
    </row>
    <row r="17" spans="23:23" ht="19.5" thickTop="1" x14ac:dyDescent="0.25"/>
    <row r="22" spans="23:23" x14ac:dyDescent="0.25">
      <c r="W22" s="1">
        <v>919336124</v>
      </c>
    </row>
  </sheetData>
  <sheetProtection algorithmName="SHA-512" hashValue="7gc3BQ44cm9ZdMyAFJ+M8MhC9yAXlt18+LczprLkIzxn4fDwn3jNvWBYXzSLP6vimXgewzuj7775kwuHbwsr/Q==" saltValue="AptmoPhAlQQMUhMidKw+1A==" spinCount="100000" sheet="1" objects="1" scenario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rightToLeft="1" view="pageBreakPreview" zoomScale="60" zoomScaleNormal="100" workbookViewId="0">
      <selection activeCell="M38" sqref="M38"/>
    </sheetView>
  </sheetViews>
  <sheetFormatPr defaultRowHeight="18.75" x14ac:dyDescent="0.25"/>
  <cols>
    <col min="1" max="1" width="28.28515625" style="1" bestFit="1" customWidth="1"/>
    <col min="2" max="2" width="1" style="1" customWidth="1"/>
    <col min="3" max="3" width="23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25">
      <c r="A6" s="10" t="s">
        <v>87</v>
      </c>
      <c r="C6" s="11" t="s">
        <v>88</v>
      </c>
      <c r="D6" s="11" t="s">
        <v>88</v>
      </c>
      <c r="E6" s="11" t="s">
        <v>88</v>
      </c>
      <c r="F6" s="11" t="s">
        <v>88</v>
      </c>
      <c r="G6" s="11" t="s">
        <v>88</v>
      </c>
      <c r="H6" s="11" t="s">
        <v>88</v>
      </c>
      <c r="I6" s="11" t="s">
        <v>88</v>
      </c>
      <c r="K6" s="11" t="s">
        <v>4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30" x14ac:dyDescent="0.25">
      <c r="A7" s="11" t="s">
        <v>87</v>
      </c>
      <c r="C7" s="11" t="s">
        <v>89</v>
      </c>
      <c r="E7" s="11" t="s">
        <v>90</v>
      </c>
      <c r="G7" s="11" t="s">
        <v>91</v>
      </c>
      <c r="I7" s="11" t="s">
        <v>62</v>
      </c>
      <c r="K7" s="11" t="s">
        <v>92</v>
      </c>
      <c r="M7" s="11" t="s">
        <v>93</v>
      </c>
      <c r="O7" s="11" t="s">
        <v>94</v>
      </c>
      <c r="Q7" s="11" t="s">
        <v>92</v>
      </c>
      <c r="S7" s="11" t="s">
        <v>86</v>
      </c>
    </row>
    <row r="8" spans="1:19" ht="21" x14ac:dyDescent="0.25">
      <c r="A8" s="2" t="s">
        <v>95</v>
      </c>
      <c r="C8" s="1" t="s">
        <v>96</v>
      </c>
      <c r="E8" s="1" t="s">
        <v>97</v>
      </c>
      <c r="G8" s="1" t="s">
        <v>98</v>
      </c>
      <c r="I8" s="1">
        <v>0</v>
      </c>
      <c r="K8" s="1">
        <v>1812162</v>
      </c>
      <c r="M8" s="1">
        <v>9706253700</v>
      </c>
      <c r="O8" s="1">
        <v>6080250000</v>
      </c>
      <c r="Q8" s="1">
        <v>3627815862</v>
      </c>
      <c r="S8" s="1">
        <f>Q8/سهام!$AF$5</f>
        <v>6.1010372454785419E-4</v>
      </c>
    </row>
    <row r="9" spans="1:19" ht="21" x14ac:dyDescent="0.25">
      <c r="A9" s="2" t="s">
        <v>95</v>
      </c>
      <c r="C9" s="1" t="s">
        <v>99</v>
      </c>
      <c r="E9" s="1" t="s">
        <v>100</v>
      </c>
      <c r="G9" s="1" t="s">
        <v>101</v>
      </c>
      <c r="I9" s="1">
        <v>0</v>
      </c>
      <c r="K9" s="1">
        <v>30000000</v>
      </c>
      <c r="M9" s="1">
        <v>0</v>
      </c>
      <c r="O9" s="1">
        <v>0</v>
      </c>
      <c r="Q9" s="1">
        <v>30000000</v>
      </c>
      <c r="S9" s="1">
        <f>Q9/سهام!$AF$5</f>
        <v>5.0452152018391564E-6</v>
      </c>
    </row>
    <row r="10" spans="1:19" ht="21" x14ac:dyDescent="0.25">
      <c r="A10" s="2" t="s">
        <v>102</v>
      </c>
      <c r="C10" s="1" t="s">
        <v>103</v>
      </c>
      <c r="E10" s="1" t="s">
        <v>97</v>
      </c>
      <c r="G10" s="1" t="s">
        <v>104</v>
      </c>
      <c r="I10" s="1">
        <v>0</v>
      </c>
      <c r="K10" s="1">
        <v>59271914014</v>
      </c>
      <c r="M10" s="1">
        <v>399374812092</v>
      </c>
      <c r="O10" s="1">
        <v>431498398764</v>
      </c>
      <c r="Q10" s="1">
        <v>27148327342</v>
      </c>
      <c r="S10" s="1">
        <f>Q10/سهام!$AF$5</f>
        <v>4.5656384603454678E-3</v>
      </c>
    </row>
    <row r="11" spans="1:19" ht="21" x14ac:dyDescent="0.25">
      <c r="A11" s="2" t="s">
        <v>105</v>
      </c>
      <c r="C11" s="1" t="s">
        <v>106</v>
      </c>
      <c r="E11" s="1" t="s">
        <v>97</v>
      </c>
      <c r="G11" s="1" t="s">
        <v>107</v>
      </c>
      <c r="I11" s="1">
        <v>0</v>
      </c>
      <c r="K11" s="1">
        <v>12298412190</v>
      </c>
      <c r="M11" s="1">
        <v>11901369862</v>
      </c>
      <c r="O11" s="1">
        <v>12000250000</v>
      </c>
      <c r="Q11" s="1">
        <v>12199532052</v>
      </c>
      <c r="S11" s="1">
        <f>Q11/سهام!$AF$5</f>
        <v>2.0516421521358146E-3</v>
      </c>
    </row>
    <row r="12" spans="1:19" ht="21" x14ac:dyDescent="0.25">
      <c r="A12" s="2" t="s">
        <v>108</v>
      </c>
      <c r="C12" s="1" t="s">
        <v>109</v>
      </c>
      <c r="E12" s="1" t="s">
        <v>110</v>
      </c>
      <c r="G12" s="1" t="s">
        <v>111</v>
      </c>
      <c r="I12" s="1">
        <v>18</v>
      </c>
      <c r="K12" s="1">
        <v>267000000000</v>
      </c>
      <c r="M12" s="1">
        <v>0</v>
      </c>
      <c r="O12" s="1">
        <v>267000000000</v>
      </c>
      <c r="Q12" s="1">
        <v>0</v>
      </c>
      <c r="S12" s="1">
        <f>Q12/سهام!$AF$5</f>
        <v>0</v>
      </c>
    </row>
    <row r="13" spans="1:19" ht="21" x14ac:dyDescent="0.25">
      <c r="A13" s="2" t="s">
        <v>108</v>
      </c>
      <c r="C13" s="1" t="s">
        <v>112</v>
      </c>
      <c r="E13" s="1" t="s">
        <v>97</v>
      </c>
      <c r="G13" s="1" t="s">
        <v>111</v>
      </c>
      <c r="I13" s="1">
        <v>0</v>
      </c>
      <c r="K13" s="1">
        <v>330000</v>
      </c>
      <c r="M13" s="1">
        <v>271535345269</v>
      </c>
      <c r="O13" s="1">
        <v>271535478500</v>
      </c>
      <c r="Q13" s="1">
        <v>196769</v>
      </c>
      <c r="S13" s="1">
        <f>Q13/سهام!$AF$5</f>
        <v>3.3091398335022967E-8</v>
      </c>
    </row>
    <row r="14" spans="1:19" ht="21" x14ac:dyDescent="0.25">
      <c r="A14" s="2" t="s">
        <v>105</v>
      </c>
      <c r="C14" s="1" t="s">
        <v>113</v>
      </c>
      <c r="E14" s="1" t="s">
        <v>110</v>
      </c>
      <c r="G14" s="1" t="s">
        <v>114</v>
      </c>
      <c r="I14" s="1">
        <v>18</v>
      </c>
      <c r="K14" s="1">
        <v>424000000000</v>
      </c>
      <c r="M14" s="1">
        <v>0</v>
      </c>
      <c r="O14" s="1">
        <v>0</v>
      </c>
      <c r="Q14" s="1">
        <v>424000000000</v>
      </c>
      <c r="S14" s="1">
        <f>Q14/سهام!$AF$5</f>
        <v>7.1305708185993411E-2</v>
      </c>
    </row>
    <row r="15" spans="1:19" ht="21" x14ac:dyDescent="0.25">
      <c r="A15" s="2" t="s">
        <v>105</v>
      </c>
      <c r="C15" s="1" t="s">
        <v>115</v>
      </c>
      <c r="E15" s="1" t="s">
        <v>110</v>
      </c>
      <c r="G15" s="1" t="s">
        <v>114</v>
      </c>
      <c r="I15" s="1">
        <v>18</v>
      </c>
      <c r="K15" s="1">
        <v>300000000000</v>
      </c>
      <c r="M15" s="1">
        <v>0</v>
      </c>
      <c r="O15" s="1">
        <v>0</v>
      </c>
      <c r="Q15" s="1">
        <v>300000000000</v>
      </c>
      <c r="S15" s="1">
        <f>Q15/سهام!$AF$5</f>
        <v>5.0452152018391566E-2</v>
      </c>
    </row>
    <row r="16" spans="1:19" ht="21" x14ac:dyDescent="0.25">
      <c r="A16" s="2" t="s">
        <v>116</v>
      </c>
      <c r="C16" s="1" t="s">
        <v>117</v>
      </c>
      <c r="E16" s="1" t="s">
        <v>97</v>
      </c>
      <c r="G16" s="1" t="s">
        <v>118</v>
      </c>
      <c r="I16" s="1">
        <v>0</v>
      </c>
      <c r="K16" s="1">
        <v>76390411</v>
      </c>
      <c r="M16" s="1">
        <v>81177767123</v>
      </c>
      <c r="O16" s="1">
        <v>81100476000</v>
      </c>
      <c r="Q16" s="1">
        <v>153681534</v>
      </c>
      <c r="S16" s="1">
        <f>Q16/سهام!$AF$5</f>
        <v>2.5845213719292041E-5</v>
      </c>
    </row>
    <row r="17" spans="1:19" ht="21" x14ac:dyDescent="0.25">
      <c r="A17" s="2" t="s">
        <v>116</v>
      </c>
      <c r="C17" s="1" t="s">
        <v>119</v>
      </c>
      <c r="E17" s="1" t="s">
        <v>110</v>
      </c>
      <c r="G17" s="1" t="s">
        <v>118</v>
      </c>
      <c r="I17" s="1">
        <v>18</v>
      </c>
      <c r="K17" s="1">
        <v>90000000000</v>
      </c>
      <c r="M17" s="1">
        <v>152876712</v>
      </c>
      <c r="O17" s="1">
        <v>80152876712</v>
      </c>
      <c r="Q17" s="1">
        <v>10000000000</v>
      </c>
      <c r="S17" s="1">
        <f>Q17/سهام!$AF$5</f>
        <v>1.6817384006130522E-3</v>
      </c>
    </row>
    <row r="18" spans="1:19" ht="21" x14ac:dyDescent="0.25">
      <c r="A18" s="2" t="s">
        <v>120</v>
      </c>
      <c r="C18" s="1" t="s">
        <v>121</v>
      </c>
      <c r="E18" s="1" t="s">
        <v>110</v>
      </c>
      <c r="G18" s="1" t="s">
        <v>122</v>
      </c>
      <c r="I18" s="1">
        <v>18</v>
      </c>
      <c r="K18" s="1">
        <v>800000000000</v>
      </c>
      <c r="M18" s="1">
        <v>0</v>
      </c>
      <c r="O18" s="1">
        <v>800000000000</v>
      </c>
      <c r="Q18" s="1">
        <v>0</v>
      </c>
      <c r="S18" s="1">
        <f>Q18/سهام!$AF$5</f>
        <v>0</v>
      </c>
    </row>
    <row r="19" spans="1:19" ht="21" x14ac:dyDescent="0.25">
      <c r="A19" s="2" t="s">
        <v>123</v>
      </c>
      <c r="C19" s="1" t="s">
        <v>124</v>
      </c>
      <c r="E19" s="1" t="s">
        <v>110</v>
      </c>
      <c r="G19" s="1" t="s">
        <v>125</v>
      </c>
      <c r="I19" s="1">
        <v>18</v>
      </c>
      <c r="K19" s="1">
        <v>120000000000</v>
      </c>
      <c r="M19" s="1">
        <v>0</v>
      </c>
      <c r="O19" s="1">
        <v>0</v>
      </c>
      <c r="Q19" s="1">
        <v>120000000000</v>
      </c>
      <c r="S19" s="1">
        <f>Q19/سهام!$AF$5</f>
        <v>2.0180860807356628E-2</v>
      </c>
    </row>
    <row r="20" spans="1:19" ht="21" x14ac:dyDescent="0.25">
      <c r="A20" s="2" t="s">
        <v>126</v>
      </c>
      <c r="C20" s="1" t="s">
        <v>127</v>
      </c>
      <c r="E20" s="1" t="s">
        <v>97</v>
      </c>
      <c r="G20" s="1" t="s">
        <v>128</v>
      </c>
      <c r="I20" s="1">
        <v>0</v>
      </c>
      <c r="K20" s="1">
        <v>613932</v>
      </c>
      <c r="M20" s="1">
        <v>0</v>
      </c>
      <c r="O20" s="1">
        <v>0</v>
      </c>
      <c r="Q20" s="1">
        <v>613932</v>
      </c>
      <c r="S20" s="1">
        <f>Q20/سهام!$AF$5</f>
        <v>1.0324730197651724E-7</v>
      </c>
    </row>
    <row r="21" spans="1:19" ht="21" x14ac:dyDescent="0.25">
      <c r="A21" s="2" t="s">
        <v>129</v>
      </c>
      <c r="C21" s="1" t="s">
        <v>130</v>
      </c>
      <c r="E21" s="1" t="s">
        <v>110</v>
      </c>
      <c r="G21" s="1" t="s">
        <v>131</v>
      </c>
      <c r="I21" s="1">
        <v>18</v>
      </c>
      <c r="K21" s="1">
        <v>300000000000</v>
      </c>
      <c r="M21" s="1">
        <v>0</v>
      </c>
      <c r="O21" s="1">
        <v>0</v>
      </c>
      <c r="Q21" s="1">
        <v>300000000000</v>
      </c>
      <c r="S21" s="1">
        <f>Q21/سهام!$AF$5</f>
        <v>5.0452152018391566E-2</v>
      </c>
    </row>
    <row r="22" spans="1:19" ht="21" x14ac:dyDescent="0.25">
      <c r="A22" s="2" t="s">
        <v>129</v>
      </c>
      <c r="C22" s="1" t="s">
        <v>132</v>
      </c>
      <c r="E22" s="1" t="s">
        <v>97</v>
      </c>
      <c r="G22" s="1" t="s">
        <v>131</v>
      </c>
      <c r="I22" s="1">
        <v>0</v>
      </c>
      <c r="K22" s="1">
        <v>4586263370</v>
      </c>
      <c r="M22" s="1">
        <v>4586301370</v>
      </c>
      <c r="O22" s="1">
        <v>9100500000</v>
      </c>
      <c r="Q22" s="1">
        <v>72064740</v>
      </c>
      <c r="S22" s="1">
        <f>Q22/سهام!$AF$5</f>
        <v>1.2119404058819546E-5</v>
      </c>
    </row>
    <row r="23" spans="1:19" ht="21" x14ac:dyDescent="0.25">
      <c r="A23" s="2" t="s">
        <v>133</v>
      </c>
      <c r="C23" s="1" t="s">
        <v>134</v>
      </c>
      <c r="E23" s="1" t="s">
        <v>97</v>
      </c>
      <c r="G23" s="1" t="s">
        <v>135</v>
      </c>
      <c r="I23" s="1">
        <v>0</v>
      </c>
      <c r="K23" s="1">
        <v>0</v>
      </c>
      <c r="M23" s="1">
        <v>314010500000</v>
      </c>
      <c r="O23" s="1">
        <v>314000500000</v>
      </c>
      <c r="Q23" s="1">
        <v>10000000</v>
      </c>
      <c r="S23" s="1">
        <f>Q23/سهام!$AF$5</f>
        <v>1.6817384006130523E-6</v>
      </c>
    </row>
    <row r="24" spans="1:19" ht="21" x14ac:dyDescent="0.25">
      <c r="A24" s="2" t="s">
        <v>136</v>
      </c>
      <c r="C24" s="1" t="s">
        <v>137</v>
      </c>
      <c r="E24" s="1" t="s">
        <v>110</v>
      </c>
      <c r="G24" s="1" t="s">
        <v>135</v>
      </c>
      <c r="I24" s="1">
        <v>18</v>
      </c>
      <c r="K24" s="1">
        <v>0</v>
      </c>
      <c r="M24" s="1">
        <v>314000000000</v>
      </c>
      <c r="O24" s="1">
        <v>0</v>
      </c>
      <c r="Q24" s="1">
        <v>314000000000</v>
      </c>
      <c r="S24" s="1">
        <f>Q24/سهام!$AF$5</f>
        <v>5.2806585779249841E-2</v>
      </c>
    </row>
    <row r="25" spans="1:19" ht="21" x14ac:dyDescent="0.25">
      <c r="A25" s="2" t="s">
        <v>120</v>
      </c>
      <c r="C25" s="1" t="s">
        <v>138</v>
      </c>
      <c r="E25" s="1" t="s">
        <v>110</v>
      </c>
      <c r="G25" s="1" t="s">
        <v>139</v>
      </c>
      <c r="I25" s="1">
        <v>18</v>
      </c>
      <c r="K25" s="1">
        <v>0</v>
      </c>
      <c r="M25" s="1">
        <v>800000000000</v>
      </c>
      <c r="O25" s="1">
        <v>0</v>
      </c>
      <c r="Q25" s="1">
        <v>800000000000</v>
      </c>
      <c r="S25" s="1">
        <f>Q25/سهام!$AF$5</f>
        <v>0.13453907204904417</v>
      </c>
    </row>
    <row r="26" spans="1:19" ht="19.5" thickBot="1" x14ac:dyDescent="0.3">
      <c r="K26" s="3">
        <f>SUM(K8:K25)</f>
        <v>2377265736079</v>
      </c>
      <c r="M26" s="3">
        <f>SUM(M8:M25)</f>
        <v>2206445226128</v>
      </c>
      <c r="O26" s="3">
        <f>SUM(O8:O25)</f>
        <v>2272468729976</v>
      </c>
      <c r="Q26" s="3">
        <f>SUM(Q8:Q25)</f>
        <v>2311242232231</v>
      </c>
      <c r="S26" s="3">
        <f>SUM(S8:S25)</f>
        <v>0.38869048150615026</v>
      </c>
    </row>
    <row r="27" spans="1:19" ht="19.5" thickTop="1" x14ac:dyDescent="0.25"/>
  </sheetData>
  <sheetProtection algorithmName="SHA-512" hashValue="14W2T8krW9wssevzlkTQ9lOx4qTdK8qI5/MyoprqRk3n6vcACbAwnfotVIblEf0kcBz7hKws23lcr1ZwGqiUZQ==" saltValue="aVZR6+s8L8ISG676Mv3U/Q==" spinCount="100000" sheet="1" objects="1" scenarios="1"/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rightToLeft="1" view="pageBreakPreview" zoomScale="60" zoomScaleNormal="100" workbookViewId="0">
      <selection activeCell="Q30" sqref="Q30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25">
      <c r="A6" s="11" t="s">
        <v>141</v>
      </c>
      <c r="B6" s="11" t="s">
        <v>141</v>
      </c>
      <c r="C6" s="11" t="s">
        <v>141</v>
      </c>
      <c r="D6" s="11" t="s">
        <v>141</v>
      </c>
      <c r="E6" s="11" t="s">
        <v>141</v>
      </c>
      <c r="F6" s="11" t="s">
        <v>141</v>
      </c>
      <c r="G6" s="11" t="s">
        <v>141</v>
      </c>
      <c r="I6" s="11" t="s">
        <v>142</v>
      </c>
      <c r="J6" s="11" t="s">
        <v>142</v>
      </c>
      <c r="K6" s="11" t="s">
        <v>142</v>
      </c>
      <c r="L6" s="11" t="s">
        <v>142</v>
      </c>
      <c r="M6" s="11" t="s">
        <v>142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</row>
    <row r="7" spans="1:19" ht="30" x14ac:dyDescent="0.25">
      <c r="A7" s="11" t="s">
        <v>144</v>
      </c>
      <c r="C7" s="11" t="s">
        <v>145</v>
      </c>
      <c r="E7" s="11" t="s">
        <v>61</v>
      </c>
      <c r="G7" s="11" t="s">
        <v>62</v>
      </c>
      <c r="I7" s="11" t="s">
        <v>146</v>
      </c>
      <c r="K7" s="11" t="s">
        <v>147</v>
      </c>
      <c r="M7" s="11" t="s">
        <v>148</v>
      </c>
      <c r="O7" s="11" t="s">
        <v>146</v>
      </c>
      <c r="Q7" s="11" t="s">
        <v>147</v>
      </c>
      <c r="S7" s="11" t="s">
        <v>148</v>
      </c>
    </row>
    <row r="8" spans="1:19" ht="21" x14ac:dyDescent="0.25">
      <c r="A8" s="2" t="s">
        <v>149</v>
      </c>
      <c r="C8" s="1" t="s">
        <v>150</v>
      </c>
      <c r="E8" s="1" t="s">
        <v>151</v>
      </c>
      <c r="G8" s="1">
        <v>18</v>
      </c>
      <c r="I8" s="1">
        <v>0</v>
      </c>
      <c r="K8" s="1">
        <v>0</v>
      </c>
      <c r="M8" s="1">
        <v>0</v>
      </c>
      <c r="O8" s="1">
        <v>667625832</v>
      </c>
      <c r="Q8" s="1">
        <v>0</v>
      </c>
      <c r="S8" s="1">
        <v>667625832</v>
      </c>
    </row>
    <row r="9" spans="1:19" ht="21" x14ac:dyDescent="0.25">
      <c r="A9" s="2" t="s">
        <v>77</v>
      </c>
      <c r="C9" s="1" t="s">
        <v>150</v>
      </c>
      <c r="E9" s="1" t="s">
        <v>79</v>
      </c>
      <c r="G9" s="1">
        <v>20</v>
      </c>
      <c r="I9" s="1">
        <v>9138205828</v>
      </c>
      <c r="K9" s="1">
        <v>0</v>
      </c>
      <c r="M9" s="1">
        <v>9138205828</v>
      </c>
      <c r="O9" s="1">
        <v>74063791350</v>
      </c>
      <c r="Q9" s="1">
        <v>0</v>
      </c>
      <c r="S9" s="1">
        <v>74063791350</v>
      </c>
    </row>
    <row r="10" spans="1:19" ht="21" x14ac:dyDescent="0.25">
      <c r="A10" s="2" t="s">
        <v>152</v>
      </c>
      <c r="C10" s="1" t="s">
        <v>150</v>
      </c>
      <c r="E10" s="1" t="s">
        <v>153</v>
      </c>
      <c r="G10" s="1">
        <v>16</v>
      </c>
      <c r="I10" s="1">
        <v>0</v>
      </c>
      <c r="K10" s="1">
        <v>0</v>
      </c>
      <c r="M10" s="1">
        <v>0</v>
      </c>
      <c r="O10" s="1">
        <v>1817364567</v>
      </c>
      <c r="Q10" s="1">
        <v>0</v>
      </c>
      <c r="S10" s="1">
        <v>1817364567</v>
      </c>
    </row>
    <row r="11" spans="1:19" ht="21" x14ac:dyDescent="0.25">
      <c r="A11" s="2" t="s">
        <v>64</v>
      </c>
      <c r="C11" s="1" t="s">
        <v>150</v>
      </c>
      <c r="E11" s="1" t="s">
        <v>67</v>
      </c>
      <c r="G11" s="1">
        <v>16</v>
      </c>
      <c r="I11" s="1">
        <v>11825410565</v>
      </c>
      <c r="K11" s="1">
        <v>0</v>
      </c>
      <c r="M11" s="1">
        <v>11825410565</v>
      </c>
      <c r="O11" s="1">
        <v>97767158289</v>
      </c>
      <c r="Q11" s="1">
        <v>0</v>
      </c>
      <c r="S11" s="1">
        <v>97767158289</v>
      </c>
    </row>
    <row r="12" spans="1:19" ht="21" x14ac:dyDescent="0.25">
      <c r="A12" s="2" t="s">
        <v>80</v>
      </c>
      <c r="C12" s="1" t="s">
        <v>150</v>
      </c>
      <c r="E12" s="1" t="s">
        <v>82</v>
      </c>
      <c r="G12" s="1">
        <v>19</v>
      </c>
      <c r="I12" s="1">
        <v>11955011341</v>
      </c>
      <c r="K12" s="1">
        <v>0</v>
      </c>
      <c r="M12" s="1">
        <v>11955011341</v>
      </c>
      <c r="O12" s="1">
        <v>99731417649</v>
      </c>
      <c r="Q12" s="1">
        <v>0</v>
      </c>
      <c r="S12" s="1">
        <v>99731417649</v>
      </c>
    </row>
    <row r="13" spans="1:19" ht="21" x14ac:dyDescent="0.25">
      <c r="A13" s="2" t="s">
        <v>74</v>
      </c>
      <c r="C13" s="1" t="s">
        <v>150</v>
      </c>
      <c r="E13" s="1" t="s">
        <v>76</v>
      </c>
      <c r="G13" s="1">
        <v>16</v>
      </c>
      <c r="I13" s="1">
        <v>98235615</v>
      </c>
      <c r="K13" s="1">
        <v>0</v>
      </c>
      <c r="M13" s="1">
        <v>98235615</v>
      </c>
      <c r="O13" s="1">
        <v>804822747</v>
      </c>
      <c r="Q13" s="1">
        <v>0</v>
      </c>
      <c r="S13" s="1">
        <v>804822747</v>
      </c>
    </row>
    <row r="14" spans="1:19" ht="21" x14ac:dyDescent="0.25">
      <c r="A14" s="2" t="s">
        <v>71</v>
      </c>
      <c r="C14" s="1" t="s">
        <v>150</v>
      </c>
      <c r="E14" s="1" t="s">
        <v>73</v>
      </c>
      <c r="G14" s="1">
        <v>17</v>
      </c>
      <c r="I14" s="1">
        <v>2851607985</v>
      </c>
      <c r="K14" s="1">
        <v>0</v>
      </c>
      <c r="M14" s="1">
        <v>2851607985</v>
      </c>
      <c r="O14" s="1">
        <v>46761086467</v>
      </c>
      <c r="Q14" s="1">
        <v>0</v>
      </c>
      <c r="S14" s="1">
        <v>46761086467</v>
      </c>
    </row>
    <row r="15" spans="1:19" ht="21" x14ac:dyDescent="0.25">
      <c r="A15" s="2" t="s">
        <v>95</v>
      </c>
      <c r="C15" s="1">
        <v>1</v>
      </c>
      <c r="E15" s="1" t="s">
        <v>150</v>
      </c>
      <c r="G15" s="1">
        <v>0</v>
      </c>
      <c r="I15" s="1">
        <v>0</v>
      </c>
      <c r="K15" s="1">
        <v>0</v>
      </c>
      <c r="M15" s="1">
        <v>0</v>
      </c>
      <c r="O15" s="1">
        <v>123616</v>
      </c>
      <c r="Q15" s="1">
        <v>0</v>
      </c>
      <c r="S15" s="1">
        <v>123616</v>
      </c>
    </row>
    <row r="16" spans="1:19" ht="21" x14ac:dyDescent="0.25">
      <c r="A16" s="2" t="s">
        <v>102</v>
      </c>
      <c r="C16" s="1">
        <v>31</v>
      </c>
      <c r="E16" s="1" t="s">
        <v>150</v>
      </c>
      <c r="G16" s="1">
        <v>0</v>
      </c>
      <c r="I16" s="1">
        <v>3566997</v>
      </c>
      <c r="K16" s="1">
        <v>0</v>
      </c>
      <c r="M16" s="1">
        <v>3566997</v>
      </c>
      <c r="O16" s="1">
        <v>121558237</v>
      </c>
      <c r="Q16" s="1">
        <v>0</v>
      </c>
      <c r="S16" s="1">
        <v>121558237</v>
      </c>
    </row>
    <row r="17" spans="1:19" ht="21" x14ac:dyDescent="0.25">
      <c r="A17" s="2" t="s">
        <v>154</v>
      </c>
      <c r="C17" s="1">
        <v>31</v>
      </c>
      <c r="E17" s="1" t="s">
        <v>150</v>
      </c>
      <c r="G17" s="1">
        <v>0</v>
      </c>
      <c r="I17" s="1">
        <v>0</v>
      </c>
      <c r="K17" s="1">
        <v>0</v>
      </c>
      <c r="M17" s="1">
        <v>0</v>
      </c>
      <c r="O17" s="1">
        <v>32477</v>
      </c>
      <c r="Q17" s="1">
        <v>0</v>
      </c>
      <c r="S17" s="1">
        <v>32477</v>
      </c>
    </row>
    <row r="18" spans="1:19" ht="21" x14ac:dyDescent="0.25">
      <c r="A18" s="2" t="s">
        <v>105</v>
      </c>
      <c r="C18" s="1">
        <v>20</v>
      </c>
      <c r="E18" s="1" t="s">
        <v>150</v>
      </c>
      <c r="G18" s="1">
        <v>0</v>
      </c>
      <c r="I18" s="1">
        <v>0</v>
      </c>
      <c r="K18" s="1">
        <v>0</v>
      </c>
      <c r="M18" s="1">
        <v>0</v>
      </c>
      <c r="O18" s="1">
        <v>24337</v>
      </c>
      <c r="Q18" s="1">
        <v>0</v>
      </c>
      <c r="S18" s="1">
        <v>24337</v>
      </c>
    </row>
    <row r="19" spans="1:19" ht="21" x14ac:dyDescent="0.25">
      <c r="A19" s="2" t="s">
        <v>108</v>
      </c>
      <c r="C19" s="1">
        <v>6</v>
      </c>
      <c r="E19" s="1" t="s">
        <v>150</v>
      </c>
      <c r="G19" s="1">
        <v>18</v>
      </c>
      <c r="I19" s="1">
        <v>2150630216</v>
      </c>
      <c r="K19" s="1">
        <v>-7035318</v>
      </c>
      <c r="M19" s="1">
        <v>2157665534</v>
      </c>
      <c r="O19" s="1">
        <v>35322279495</v>
      </c>
      <c r="Q19" s="1">
        <v>0</v>
      </c>
      <c r="S19" s="1">
        <v>35322279495</v>
      </c>
    </row>
    <row r="20" spans="1:19" ht="21" x14ac:dyDescent="0.25">
      <c r="A20" s="2" t="s">
        <v>155</v>
      </c>
      <c r="C20" s="1">
        <v>6</v>
      </c>
      <c r="E20" s="1" t="s">
        <v>150</v>
      </c>
      <c r="G20" s="1">
        <v>18</v>
      </c>
      <c r="I20" s="1">
        <v>0</v>
      </c>
      <c r="K20" s="1">
        <v>0</v>
      </c>
      <c r="M20" s="1">
        <v>0</v>
      </c>
      <c r="O20" s="1">
        <v>8806721281</v>
      </c>
      <c r="Q20" s="1">
        <v>0</v>
      </c>
      <c r="S20" s="1">
        <v>8806721281</v>
      </c>
    </row>
    <row r="21" spans="1:19" ht="21" x14ac:dyDescent="0.25">
      <c r="A21" s="2" t="s">
        <v>155</v>
      </c>
      <c r="C21" s="1">
        <v>17</v>
      </c>
      <c r="E21" s="1" t="s">
        <v>150</v>
      </c>
      <c r="G21" s="1">
        <v>0</v>
      </c>
      <c r="I21" s="1">
        <v>0</v>
      </c>
      <c r="K21" s="1">
        <v>0</v>
      </c>
      <c r="M21" s="1">
        <v>0</v>
      </c>
      <c r="O21" s="1">
        <v>885865</v>
      </c>
      <c r="Q21" s="1">
        <v>0</v>
      </c>
      <c r="S21" s="1">
        <v>885865</v>
      </c>
    </row>
    <row r="22" spans="1:19" ht="21" x14ac:dyDescent="0.25">
      <c r="A22" s="2" t="s">
        <v>108</v>
      </c>
      <c r="C22" s="1">
        <v>6</v>
      </c>
      <c r="E22" s="1" t="s">
        <v>150</v>
      </c>
      <c r="G22" s="1">
        <v>0</v>
      </c>
      <c r="I22" s="1">
        <v>2803</v>
      </c>
      <c r="K22" s="1">
        <v>0</v>
      </c>
      <c r="M22" s="1">
        <v>2803</v>
      </c>
      <c r="O22" s="1">
        <v>4584197</v>
      </c>
      <c r="Q22" s="1">
        <v>0</v>
      </c>
      <c r="S22" s="1">
        <v>4584197</v>
      </c>
    </row>
    <row r="23" spans="1:19" ht="21" x14ac:dyDescent="0.25">
      <c r="A23" s="2" t="s">
        <v>156</v>
      </c>
      <c r="C23" s="1">
        <v>8</v>
      </c>
      <c r="E23" s="1" t="s">
        <v>150</v>
      </c>
      <c r="G23" s="1">
        <v>0</v>
      </c>
      <c r="I23" s="1">
        <v>0</v>
      </c>
      <c r="K23" s="1">
        <v>0</v>
      </c>
      <c r="M23" s="1">
        <v>0</v>
      </c>
      <c r="O23" s="1">
        <v>31501</v>
      </c>
      <c r="Q23" s="1">
        <v>0</v>
      </c>
      <c r="S23" s="1">
        <v>31501</v>
      </c>
    </row>
    <row r="24" spans="1:19" ht="21" x14ac:dyDescent="0.25">
      <c r="A24" s="2" t="s">
        <v>105</v>
      </c>
      <c r="C24" s="1">
        <v>31</v>
      </c>
      <c r="E24" s="1" t="s">
        <v>150</v>
      </c>
      <c r="G24" s="1">
        <v>18</v>
      </c>
      <c r="I24" s="1">
        <v>6969863010</v>
      </c>
      <c r="K24" s="1">
        <v>0</v>
      </c>
      <c r="M24" s="1">
        <v>6969863010</v>
      </c>
      <c r="O24" s="1">
        <v>57757637502</v>
      </c>
      <c r="Q24" s="1">
        <v>0</v>
      </c>
      <c r="S24" s="1">
        <v>57757637502</v>
      </c>
    </row>
    <row r="25" spans="1:19" ht="21" x14ac:dyDescent="0.25">
      <c r="A25" s="2" t="s">
        <v>105</v>
      </c>
      <c r="C25" s="1">
        <v>31</v>
      </c>
      <c r="E25" s="1" t="s">
        <v>150</v>
      </c>
      <c r="G25" s="1">
        <v>18</v>
      </c>
      <c r="I25" s="1">
        <v>4931506830</v>
      </c>
      <c r="K25" s="1">
        <v>0</v>
      </c>
      <c r="M25" s="1">
        <v>4931506830</v>
      </c>
      <c r="O25" s="1">
        <v>40424881956</v>
      </c>
      <c r="Q25" s="1">
        <v>0</v>
      </c>
      <c r="S25" s="1">
        <v>40424881956</v>
      </c>
    </row>
    <row r="26" spans="1:19" ht="21" x14ac:dyDescent="0.25">
      <c r="A26" s="2" t="s">
        <v>157</v>
      </c>
      <c r="C26" s="1">
        <v>31</v>
      </c>
      <c r="E26" s="1" t="s">
        <v>150</v>
      </c>
      <c r="G26" s="1">
        <v>18</v>
      </c>
      <c r="I26" s="1">
        <v>0</v>
      </c>
      <c r="K26" s="1">
        <v>0</v>
      </c>
      <c r="M26" s="1">
        <v>0</v>
      </c>
      <c r="O26" s="1">
        <v>893775034</v>
      </c>
      <c r="Q26" s="1">
        <v>0</v>
      </c>
      <c r="S26" s="1">
        <v>893775034</v>
      </c>
    </row>
    <row r="27" spans="1:19" ht="21" x14ac:dyDescent="0.25">
      <c r="A27" s="2" t="s">
        <v>116</v>
      </c>
      <c r="C27" s="1">
        <v>22</v>
      </c>
      <c r="E27" s="1" t="s">
        <v>150</v>
      </c>
      <c r="G27" s="1">
        <v>0</v>
      </c>
      <c r="I27" s="1">
        <v>0</v>
      </c>
      <c r="K27" s="1">
        <v>0</v>
      </c>
      <c r="M27" s="1">
        <v>0</v>
      </c>
      <c r="O27" s="1">
        <v>2162336</v>
      </c>
      <c r="Q27" s="1">
        <v>0</v>
      </c>
      <c r="S27" s="1">
        <v>2162336</v>
      </c>
    </row>
    <row r="28" spans="1:19" ht="21" x14ac:dyDescent="0.25">
      <c r="A28" s="2" t="s">
        <v>116</v>
      </c>
      <c r="C28" s="1">
        <v>23</v>
      </c>
      <c r="E28" s="1" t="s">
        <v>150</v>
      </c>
      <c r="G28" s="1">
        <v>18</v>
      </c>
      <c r="I28" s="1">
        <v>779178060</v>
      </c>
      <c r="K28" s="1">
        <v>-4470279</v>
      </c>
      <c r="M28" s="1">
        <v>783648339</v>
      </c>
      <c r="O28" s="1">
        <v>26691357073</v>
      </c>
      <c r="Q28" s="1">
        <v>507451</v>
      </c>
      <c r="S28" s="1">
        <v>26690849622</v>
      </c>
    </row>
    <row r="29" spans="1:19" ht="21" x14ac:dyDescent="0.25">
      <c r="A29" s="2" t="s">
        <v>120</v>
      </c>
      <c r="C29" s="1">
        <v>28</v>
      </c>
      <c r="E29" s="1" t="s">
        <v>150</v>
      </c>
      <c r="G29" s="1">
        <v>18</v>
      </c>
      <c r="I29" s="1">
        <v>11835616428</v>
      </c>
      <c r="K29" s="1">
        <v>-19871515</v>
      </c>
      <c r="M29" s="1">
        <v>11855487943</v>
      </c>
      <c r="O29" s="1">
        <v>107067894327</v>
      </c>
      <c r="Q29" s="1">
        <v>0</v>
      </c>
      <c r="S29" s="1">
        <v>107067894327</v>
      </c>
    </row>
    <row r="30" spans="1:19" ht="21" x14ac:dyDescent="0.25">
      <c r="A30" s="2" t="s">
        <v>123</v>
      </c>
      <c r="C30" s="1">
        <v>1</v>
      </c>
      <c r="E30" s="1" t="s">
        <v>150</v>
      </c>
      <c r="G30" s="1">
        <v>18</v>
      </c>
      <c r="I30" s="1">
        <v>1873972590</v>
      </c>
      <c r="K30" s="1">
        <v>0</v>
      </c>
      <c r="M30" s="1">
        <v>1873972590</v>
      </c>
      <c r="O30" s="1">
        <v>15423750101</v>
      </c>
      <c r="Q30" s="1">
        <v>0</v>
      </c>
      <c r="S30" s="1">
        <v>15423750101</v>
      </c>
    </row>
    <row r="31" spans="1:19" ht="21" x14ac:dyDescent="0.25">
      <c r="A31" s="2" t="s">
        <v>126</v>
      </c>
      <c r="C31" s="1">
        <v>17</v>
      </c>
      <c r="E31" s="1" t="s">
        <v>150</v>
      </c>
      <c r="G31" s="1">
        <v>0</v>
      </c>
      <c r="I31" s="1">
        <v>0</v>
      </c>
      <c r="K31" s="1">
        <v>0</v>
      </c>
      <c r="M31" s="1">
        <v>0</v>
      </c>
      <c r="O31" s="1">
        <v>33932</v>
      </c>
      <c r="Q31" s="1">
        <v>0</v>
      </c>
      <c r="S31" s="1">
        <v>33932</v>
      </c>
    </row>
    <row r="32" spans="1:19" ht="21" x14ac:dyDescent="0.25">
      <c r="A32" s="2" t="s">
        <v>129</v>
      </c>
      <c r="C32" s="1">
        <v>19</v>
      </c>
      <c r="E32" s="1" t="s">
        <v>150</v>
      </c>
      <c r="G32" s="1">
        <v>18</v>
      </c>
      <c r="I32" s="1">
        <v>4931506830</v>
      </c>
      <c r="K32" s="1">
        <v>-1693757</v>
      </c>
      <c r="M32" s="1">
        <v>4933200587</v>
      </c>
      <c r="O32" s="1">
        <v>11999999953</v>
      </c>
      <c r="Q32" s="1">
        <v>23881971</v>
      </c>
      <c r="S32" s="1">
        <v>11976117982</v>
      </c>
    </row>
    <row r="33" spans="1:19" ht="21" x14ac:dyDescent="0.25">
      <c r="A33" s="2" t="s">
        <v>136</v>
      </c>
      <c r="C33" s="1">
        <v>6</v>
      </c>
      <c r="E33" s="1" t="s">
        <v>150</v>
      </c>
      <c r="G33" s="1">
        <v>18</v>
      </c>
      <c r="I33" s="1">
        <v>4129315056</v>
      </c>
      <c r="K33" s="1">
        <v>13531344</v>
      </c>
      <c r="M33" s="1">
        <v>4115783712</v>
      </c>
      <c r="O33" s="1">
        <v>4129315056</v>
      </c>
      <c r="Q33" s="1">
        <v>13531344</v>
      </c>
      <c r="S33" s="1">
        <v>4115783712</v>
      </c>
    </row>
    <row r="34" spans="1:19" ht="21" x14ac:dyDescent="0.25">
      <c r="A34" s="2" t="s">
        <v>120</v>
      </c>
      <c r="C34" s="1">
        <v>28</v>
      </c>
      <c r="E34" s="1" t="s">
        <v>150</v>
      </c>
      <c r="G34" s="1">
        <v>18</v>
      </c>
      <c r="I34" s="1">
        <v>920547944</v>
      </c>
      <c r="K34" s="1">
        <v>14594537</v>
      </c>
      <c r="M34" s="1">
        <v>905953407</v>
      </c>
      <c r="O34" s="1">
        <v>920547944</v>
      </c>
      <c r="Q34" s="1">
        <v>14594537</v>
      </c>
      <c r="S34" s="1">
        <v>905953407</v>
      </c>
    </row>
    <row r="35" spans="1:19" ht="19.5" thickBot="1" x14ac:dyDescent="0.3">
      <c r="I35" s="3">
        <f>SUM(I8:I34)</f>
        <v>74394178098</v>
      </c>
      <c r="K35" s="3">
        <f>SUM(K8:K34)</f>
        <v>-4944988</v>
      </c>
      <c r="M35" s="3">
        <f>SUM(M8:M34)</f>
        <v>74399123086</v>
      </c>
      <c r="O35" s="3">
        <f>SUM(O8:O34)</f>
        <v>631180863121</v>
      </c>
      <c r="Q35" s="3">
        <f>SUM(Q8:Q34)</f>
        <v>52515303</v>
      </c>
      <c r="S35" s="3">
        <f>SUM(S8:S34)</f>
        <v>631128347818</v>
      </c>
    </row>
    <row r="36" spans="1:19" ht="19.5" thickTop="1" x14ac:dyDescent="0.25"/>
  </sheetData>
  <sheetProtection algorithmName="SHA-512" hashValue="bpcZwVDQVXxG3ZI29oAv/Ub+u6exNBuqh653qQOS13FnuqTaAUt3/YZc0mxUdwU8rOHkJrn/nIFpms84/RZqVg==" saltValue="PobkjH+tJ/4vFCaOhSOjKQ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rightToLeft="1" view="pageBreakPreview" zoomScale="60" zoomScaleNormal="100" workbookViewId="0">
      <selection activeCell="AI13" sqref="AI13"/>
    </sheetView>
  </sheetViews>
  <sheetFormatPr defaultRowHeight="18.75" x14ac:dyDescent="0.25"/>
  <cols>
    <col min="1" max="1" width="28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25">
      <c r="A6" s="10" t="s">
        <v>3</v>
      </c>
      <c r="C6" s="11" t="s">
        <v>158</v>
      </c>
      <c r="D6" s="11" t="s">
        <v>158</v>
      </c>
      <c r="E6" s="11" t="s">
        <v>158</v>
      </c>
      <c r="F6" s="11" t="s">
        <v>158</v>
      </c>
      <c r="G6" s="11" t="s">
        <v>158</v>
      </c>
      <c r="I6" s="11" t="s">
        <v>142</v>
      </c>
      <c r="J6" s="11" t="s">
        <v>142</v>
      </c>
      <c r="K6" s="11" t="s">
        <v>142</v>
      </c>
      <c r="L6" s="11" t="s">
        <v>142</v>
      </c>
      <c r="M6" s="11" t="s">
        <v>142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</row>
    <row r="7" spans="1:19" ht="30" x14ac:dyDescent="0.25">
      <c r="A7" s="11" t="s">
        <v>3</v>
      </c>
      <c r="C7" s="11" t="s">
        <v>159</v>
      </c>
      <c r="E7" s="11" t="s">
        <v>160</v>
      </c>
      <c r="G7" s="11" t="s">
        <v>161</v>
      </c>
      <c r="I7" s="11" t="s">
        <v>162</v>
      </c>
      <c r="K7" s="11" t="s">
        <v>147</v>
      </c>
      <c r="M7" s="11" t="s">
        <v>163</v>
      </c>
      <c r="O7" s="11" t="s">
        <v>162</v>
      </c>
      <c r="Q7" s="11" t="s">
        <v>147</v>
      </c>
      <c r="S7" s="11" t="s">
        <v>163</v>
      </c>
    </row>
    <row r="8" spans="1:19" ht="21" x14ac:dyDescent="0.25">
      <c r="A8" s="2" t="s">
        <v>46</v>
      </c>
      <c r="C8" s="1" t="s">
        <v>164</v>
      </c>
      <c r="E8" s="1">
        <v>69093</v>
      </c>
      <c r="G8" s="1">
        <v>1250</v>
      </c>
      <c r="I8" s="1">
        <v>0</v>
      </c>
      <c r="K8" s="1">
        <v>0</v>
      </c>
      <c r="M8" s="1">
        <v>0</v>
      </c>
      <c r="O8" s="1">
        <v>86366250</v>
      </c>
      <c r="Q8" s="1">
        <v>5691442</v>
      </c>
      <c r="S8" s="1">
        <v>80674808</v>
      </c>
    </row>
    <row r="9" spans="1:19" ht="21" x14ac:dyDescent="0.25">
      <c r="A9" s="2" t="s">
        <v>36</v>
      </c>
      <c r="C9" s="1" t="s">
        <v>165</v>
      </c>
      <c r="E9" s="1">
        <v>728202</v>
      </c>
      <c r="G9" s="1">
        <v>125</v>
      </c>
      <c r="I9" s="1">
        <v>0</v>
      </c>
      <c r="K9" s="1">
        <v>0</v>
      </c>
      <c r="M9" s="1">
        <v>0</v>
      </c>
      <c r="O9" s="1">
        <v>91025250</v>
      </c>
      <c r="Q9" s="1">
        <v>8171843</v>
      </c>
      <c r="S9" s="1">
        <v>82853407</v>
      </c>
    </row>
    <row r="10" spans="1:19" ht="21" x14ac:dyDescent="0.25">
      <c r="A10" s="2" t="s">
        <v>42</v>
      </c>
      <c r="C10" s="1" t="s">
        <v>166</v>
      </c>
      <c r="E10" s="1">
        <v>15706</v>
      </c>
      <c r="G10" s="1">
        <v>150</v>
      </c>
      <c r="I10" s="1">
        <v>2355900</v>
      </c>
      <c r="K10" s="1">
        <v>317006</v>
      </c>
      <c r="M10" s="1">
        <v>2038894</v>
      </c>
      <c r="O10" s="1">
        <v>2355900</v>
      </c>
      <c r="Q10" s="1">
        <v>317006</v>
      </c>
      <c r="S10" s="1">
        <v>2038894</v>
      </c>
    </row>
    <row r="11" spans="1:19" ht="21" x14ac:dyDescent="0.25">
      <c r="A11" s="2" t="s">
        <v>47</v>
      </c>
      <c r="C11" s="1" t="s">
        <v>167</v>
      </c>
      <c r="E11" s="1">
        <v>2999999</v>
      </c>
      <c r="G11" s="1">
        <v>280</v>
      </c>
      <c r="I11" s="1">
        <v>0</v>
      </c>
      <c r="K11" s="1">
        <v>0</v>
      </c>
      <c r="M11" s="1">
        <v>0</v>
      </c>
      <c r="O11" s="1">
        <v>839999720</v>
      </c>
      <c r="Q11" s="1">
        <v>77787420</v>
      </c>
      <c r="S11" s="1">
        <v>762212300</v>
      </c>
    </row>
    <row r="12" spans="1:19" ht="21" x14ac:dyDescent="0.25">
      <c r="A12" s="2" t="s">
        <v>23</v>
      </c>
      <c r="C12" s="1" t="s">
        <v>168</v>
      </c>
      <c r="E12" s="1">
        <v>100588</v>
      </c>
      <c r="G12" s="1">
        <v>1200</v>
      </c>
      <c r="I12" s="1">
        <v>0</v>
      </c>
      <c r="K12" s="1">
        <v>0</v>
      </c>
      <c r="M12" s="1">
        <v>0</v>
      </c>
      <c r="O12" s="1">
        <v>120705600</v>
      </c>
      <c r="Q12" s="1">
        <v>11109719</v>
      </c>
      <c r="S12" s="1">
        <v>109595881</v>
      </c>
    </row>
    <row r="13" spans="1:19" ht="21" x14ac:dyDescent="0.25">
      <c r="A13" s="2" t="s">
        <v>45</v>
      </c>
      <c r="C13" s="1" t="s">
        <v>169</v>
      </c>
      <c r="E13" s="1">
        <v>1698345</v>
      </c>
      <c r="G13" s="1">
        <v>2130</v>
      </c>
      <c r="I13" s="1">
        <v>0</v>
      </c>
      <c r="K13" s="1">
        <v>0</v>
      </c>
      <c r="M13" s="1">
        <v>0</v>
      </c>
      <c r="O13" s="1">
        <v>3617474850</v>
      </c>
      <c r="Q13" s="1">
        <v>0</v>
      </c>
      <c r="S13" s="1">
        <v>3617474850</v>
      </c>
    </row>
    <row r="14" spans="1:19" ht="21" x14ac:dyDescent="0.25">
      <c r="A14" s="2" t="s">
        <v>20</v>
      </c>
      <c r="C14" s="1" t="s">
        <v>167</v>
      </c>
      <c r="E14" s="1">
        <v>242500</v>
      </c>
      <c r="G14" s="1">
        <v>66</v>
      </c>
      <c r="I14" s="1">
        <v>0</v>
      </c>
      <c r="K14" s="1">
        <v>0</v>
      </c>
      <c r="M14" s="1">
        <v>0</v>
      </c>
      <c r="O14" s="1">
        <v>16005000</v>
      </c>
      <c r="Q14" s="1">
        <v>0</v>
      </c>
      <c r="S14" s="1">
        <v>16005000</v>
      </c>
    </row>
    <row r="15" spans="1:19" ht="21" x14ac:dyDescent="0.25">
      <c r="A15" s="2" t="s">
        <v>18</v>
      </c>
      <c r="C15" s="1" t="s">
        <v>167</v>
      </c>
      <c r="E15" s="1">
        <v>830000</v>
      </c>
      <c r="G15" s="1">
        <v>3</v>
      </c>
      <c r="I15" s="1">
        <v>0</v>
      </c>
      <c r="K15" s="1">
        <v>0</v>
      </c>
      <c r="M15" s="1">
        <v>0</v>
      </c>
      <c r="O15" s="1">
        <v>2490000</v>
      </c>
      <c r="Q15" s="1">
        <v>230584</v>
      </c>
      <c r="S15" s="1">
        <v>2259416</v>
      </c>
    </row>
    <row r="16" spans="1:19" ht="21" x14ac:dyDescent="0.25">
      <c r="A16" s="2" t="s">
        <v>19</v>
      </c>
      <c r="C16" s="1" t="s">
        <v>167</v>
      </c>
      <c r="E16" s="1">
        <v>350000</v>
      </c>
      <c r="G16" s="1">
        <v>11</v>
      </c>
      <c r="I16" s="1">
        <v>0</v>
      </c>
      <c r="K16" s="1">
        <v>0</v>
      </c>
      <c r="M16" s="1">
        <v>0</v>
      </c>
      <c r="O16" s="1">
        <v>3850000</v>
      </c>
      <c r="Q16" s="1">
        <v>356526</v>
      </c>
      <c r="S16" s="1">
        <v>3493474</v>
      </c>
    </row>
    <row r="17" spans="1:19" ht="21" x14ac:dyDescent="0.25">
      <c r="A17" s="2" t="s">
        <v>37</v>
      </c>
      <c r="C17" s="1" t="s">
        <v>165</v>
      </c>
      <c r="E17" s="1">
        <v>450000</v>
      </c>
      <c r="G17" s="1">
        <v>56</v>
      </c>
      <c r="I17" s="1">
        <v>0</v>
      </c>
      <c r="K17" s="1">
        <v>0</v>
      </c>
      <c r="M17" s="1">
        <v>0</v>
      </c>
      <c r="O17" s="1">
        <v>25200000</v>
      </c>
      <c r="Q17" s="1">
        <v>2262344</v>
      </c>
      <c r="S17" s="1">
        <v>22937656</v>
      </c>
    </row>
    <row r="18" spans="1:19" ht="21" x14ac:dyDescent="0.25">
      <c r="A18" s="2" t="s">
        <v>38</v>
      </c>
      <c r="C18" s="1" t="s">
        <v>170</v>
      </c>
      <c r="E18" s="1">
        <v>26238</v>
      </c>
      <c r="G18" s="1">
        <v>600</v>
      </c>
      <c r="I18" s="1">
        <v>15742800</v>
      </c>
      <c r="K18" s="1">
        <v>2206588</v>
      </c>
      <c r="M18" s="1">
        <v>13536212</v>
      </c>
      <c r="O18" s="1">
        <v>15742800</v>
      </c>
      <c r="Q18" s="1">
        <v>2206588</v>
      </c>
      <c r="S18" s="1">
        <v>13536212</v>
      </c>
    </row>
    <row r="19" spans="1:19" ht="21" x14ac:dyDescent="0.25">
      <c r="A19" s="2" t="s">
        <v>32</v>
      </c>
      <c r="C19" s="1" t="s">
        <v>171</v>
      </c>
      <c r="E19" s="1">
        <v>85000</v>
      </c>
      <c r="G19" s="1">
        <v>1930</v>
      </c>
      <c r="I19" s="1">
        <v>0</v>
      </c>
      <c r="K19" s="1">
        <v>0</v>
      </c>
      <c r="M19" s="1">
        <v>0</v>
      </c>
      <c r="O19" s="1">
        <v>164050000</v>
      </c>
      <c r="Q19" s="1">
        <v>18183374</v>
      </c>
      <c r="S19" s="1">
        <v>145866626</v>
      </c>
    </row>
    <row r="20" spans="1:19" ht="21" x14ac:dyDescent="0.25">
      <c r="A20" s="2" t="s">
        <v>41</v>
      </c>
      <c r="C20" s="1" t="s">
        <v>172</v>
      </c>
      <c r="E20" s="1">
        <v>1500000</v>
      </c>
      <c r="G20" s="1">
        <v>450</v>
      </c>
      <c r="I20" s="1">
        <v>0</v>
      </c>
      <c r="K20" s="1">
        <v>0</v>
      </c>
      <c r="M20" s="1">
        <v>0</v>
      </c>
      <c r="O20" s="1">
        <v>675000000</v>
      </c>
      <c r="Q20" s="1">
        <v>52840909</v>
      </c>
      <c r="S20" s="1">
        <v>622159091</v>
      </c>
    </row>
    <row r="21" spans="1:19" ht="21" x14ac:dyDescent="0.25">
      <c r="A21" s="2" t="s">
        <v>16</v>
      </c>
      <c r="C21" s="1" t="s">
        <v>164</v>
      </c>
      <c r="E21" s="1">
        <v>100000</v>
      </c>
      <c r="G21" s="1">
        <v>700</v>
      </c>
      <c r="I21" s="1">
        <v>0</v>
      </c>
      <c r="K21" s="1">
        <v>0</v>
      </c>
      <c r="M21" s="1">
        <v>0</v>
      </c>
      <c r="O21" s="1">
        <v>70000000</v>
      </c>
      <c r="Q21" s="1">
        <v>0</v>
      </c>
      <c r="S21" s="1">
        <v>70000000</v>
      </c>
    </row>
    <row r="22" spans="1:19" ht="21" x14ac:dyDescent="0.25">
      <c r="A22" s="2" t="s">
        <v>31</v>
      </c>
      <c r="C22" s="1" t="s">
        <v>173</v>
      </c>
      <c r="E22" s="1">
        <v>6734784</v>
      </c>
      <c r="G22" s="1">
        <v>15</v>
      </c>
      <c r="I22" s="1">
        <v>0</v>
      </c>
      <c r="K22" s="1">
        <v>0</v>
      </c>
      <c r="M22" s="1">
        <v>0</v>
      </c>
      <c r="O22" s="1">
        <v>101021760</v>
      </c>
      <c r="Q22" s="1">
        <v>10201705</v>
      </c>
      <c r="S22" s="1">
        <v>90820055</v>
      </c>
    </row>
    <row r="23" spans="1:19" ht="21" x14ac:dyDescent="0.25">
      <c r="A23" s="2" t="s">
        <v>15</v>
      </c>
      <c r="C23" s="1" t="s">
        <v>167</v>
      </c>
      <c r="E23" s="1">
        <v>6290000</v>
      </c>
      <c r="G23" s="1">
        <v>450</v>
      </c>
      <c r="I23" s="1">
        <v>0</v>
      </c>
      <c r="K23" s="1">
        <v>0</v>
      </c>
      <c r="M23" s="1">
        <v>0</v>
      </c>
      <c r="O23" s="1">
        <v>2830500000</v>
      </c>
      <c r="Q23" s="1">
        <v>262115911</v>
      </c>
      <c r="S23" s="1">
        <v>2568384089</v>
      </c>
    </row>
    <row r="24" spans="1:19" ht="21" x14ac:dyDescent="0.25">
      <c r="A24" s="2" t="s">
        <v>24</v>
      </c>
      <c r="C24" s="1" t="s">
        <v>167</v>
      </c>
      <c r="E24" s="1">
        <v>115056</v>
      </c>
      <c r="G24" s="1">
        <v>200</v>
      </c>
      <c r="I24" s="1">
        <v>0</v>
      </c>
      <c r="K24" s="1">
        <v>0</v>
      </c>
      <c r="M24" s="1">
        <v>0</v>
      </c>
      <c r="O24" s="1">
        <v>23011200</v>
      </c>
      <c r="Q24" s="1">
        <v>0</v>
      </c>
      <c r="S24" s="1">
        <v>23011200</v>
      </c>
    </row>
    <row r="25" spans="1:19" ht="21" x14ac:dyDescent="0.25">
      <c r="A25" s="2" t="s">
        <v>35</v>
      </c>
      <c r="C25" s="1" t="s">
        <v>167</v>
      </c>
      <c r="E25" s="1">
        <v>5342532</v>
      </c>
      <c r="G25" s="1">
        <v>200</v>
      </c>
      <c r="I25" s="1">
        <v>0</v>
      </c>
      <c r="K25" s="1">
        <v>0</v>
      </c>
      <c r="M25" s="1">
        <v>0</v>
      </c>
      <c r="O25" s="1">
        <v>1068506400</v>
      </c>
      <c r="Q25" s="1">
        <v>98948076</v>
      </c>
      <c r="S25" s="1">
        <v>969558324</v>
      </c>
    </row>
    <row r="26" spans="1:19" ht="21" x14ac:dyDescent="0.25">
      <c r="A26" s="2" t="s">
        <v>44</v>
      </c>
      <c r="C26" s="1" t="s">
        <v>174</v>
      </c>
      <c r="E26" s="1">
        <v>17396511</v>
      </c>
      <c r="G26" s="1">
        <v>350</v>
      </c>
      <c r="I26" s="1">
        <v>0</v>
      </c>
      <c r="K26" s="1">
        <v>0</v>
      </c>
      <c r="M26" s="1">
        <v>0</v>
      </c>
      <c r="O26" s="1">
        <v>6088778850</v>
      </c>
      <c r="Q26" s="1">
        <v>0</v>
      </c>
      <c r="S26" s="1">
        <v>6088778850</v>
      </c>
    </row>
    <row r="27" spans="1:19" ht="21" x14ac:dyDescent="0.25">
      <c r="A27" s="2" t="s">
        <v>22</v>
      </c>
      <c r="C27" s="1" t="s">
        <v>175</v>
      </c>
      <c r="E27" s="1">
        <v>2201999</v>
      </c>
      <c r="G27" s="1">
        <v>300</v>
      </c>
      <c r="I27" s="1">
        <v>0</v>
      </c>
      <c r="K27" s="1">
        <v>0</v>
      </c>
      <c r="M27" s="1">
        <v>0</v>
      </c>
      <c r="O27" s="1">
        <v>660599700</v>
      </c>
      <c r="Q27" s="1">
        <v>57425490</v>
      </c>
      <c r="S27" s="1">
        <v>603174210</v>
      </c>
    </row>
    <row r="28" spans="1:19" ht="21" x14ac:dyDescent="0.25">
      <c r="A28" s="2" t="s">
        <v>26</v>
      </c>
      <c r="C28" s="1" t="s">
        <v>176</v>
      </c>
      <c r="E28" s="1">
        <v>500000</v>
      </c>
      <c r="G28" s="1">
        <v>10000</v>
      </c>
      <c r="I28" s="1">
        <v>0</v>
      </c>
      <c r="K28" s="1">
        <v>0</v>
      </c>
      <c r="M28" s="1">
        <v>0</v>
      </c>
      <c r="O28" s="1">
        <v>5000000000</v>
      </c>
      <c r="Q28" s="1">
        <v>259740260</v>
      </c>
      <c r="S28" s="1">
        <v>4740259740</v>
      </c>
    </row>
    <row r="29" spans="1:19" ht="21" x14ac:dyDescent="0.25">
      <c r="A29" s="2" t="s">
        <v>28</v>
      </c>
      <c r="C29" s="1" t="s">
        <v>177</v>
      </c>
      <c r="E29" s="1">
        <v>544352</v>
      </c>
      <c r="G29" s="1">
        <v>8</v>
      </c>
      <c r="I29" s="1">
        <v>0</v>
      </c>
      <c r="K29" s="1">
        <v>0</v>
      </c>
      <c r="M29" s="1">
        <v>0</v>
      </c>
      <c r="O29" s="1">
        <v>4354816</v>
      </c>
      <c r="Q29" s="1">
        <v>351018</v>
      </c>
      <c r="S29" s="1">
        <v>4003798</v>
      </c>
    </row>
    <row r="30" spans="1:19" ht="21" x14ac:dyDescent="0.25">
      <c r="A30" s="2" t="s">
        <v>29</v>
      </c>
      <c r="C30" s="1" t="s">
        <v>167</v>
      </c>
      <c r="E30" s="1">
        <v>9920294</v>
      </c>
      <c r="G30" s="1">
        <v>151</v>
      </c>
      <c r="I30" s="1">
        <v>0</v>
      </c>
      <c r="K30" s="1">
        <v>0</v>
      </c>
      <c r="M30" s="1">
        <v>0</v>
      </c>
      <c r="O30" s="1">
        <v>1497964394</v>
      </c>
      <c r="Q30" s="1">
        <v>138717647</v>
      </c>
      <c r="S30" s="1">
        <v>1359246747</v>
      </c>
    </row>
    <row r="31" spans="1:19" ht="21" x14ac:dyDescent="0.25">
      <c r="A31" s="2" t="s">
        <v>25</v>
      </c>
      <c r="C31" s="1" t="s">
        <v>168</v>
      </c>
      <c r="E31" s="1">
        <v>700000</v>
      </c>
      <c r="G31" s="1">
        <v>2000</v>
      </c>
      <c r="I31" s="1">
        <v>0</v>
      </c>
      <c r="K31" s="1">
        <v>0</v>
      </c>
      <c r="M31" s="1">
        <v>0</v>
      </c>
      <c r="O31" s="1">
        <v>1400000000</v>
      </c>
      <c r="Q31" s="1">
        <v>128855721</v>
      </c>
      <c r="S31" s="1">
        <v>1271144279</v>
      </c>
    </row>
    <row r="32" spans="1:19" ht="21" x14ac:dyDescent="0.25">
      <c r="A32" s="2" t="s">
        <v>34</v>
      </c>
      <c r="C32" s="1" t="s">
        <v>178</v>
      </c>
      <c r="E32" s="1">
        <v>1775000</v>
      </c>
      <c r="G32" s="1">
        <v>1350</v>
      </c>
      <c r="I32" s="1">
        <v>2396250000</v>
      </c>
      <c r="K32" s="1">
        <v>338294118</v>
      </c>
      <c r="M32" s="1">
        <v>2057955882</v>
      </c>
      <c r="O32" s="1">
        <v>2396250000</v>
      </c>
      <c r="Q32" s="1">
        <v>338294118</v>
      </c>
      <c r="S32" s="1">
        <v>2057955882</v>
      </c>
    </row>
    <row r="33" spans="1:19" ht="21" x14ac:dyDescent="0.25">
      <c r="A33" s="2" t="s">
        <v>40</v>
      </c>
      <c r="C33" s="1" t="s">
        <v>179</v>
      </c>
      <c r="E33" s="1">
        <v>12779864</v>
      </c>
      <c r="G33" s="1">
        <v>630</v>
      </c>
      <c r="I33" s="1">
        <v>0</v>
      </c>
      <c r="K33" s="1">
        <v>0</v>
      </c>
      <c r="M33" s="1">
        <v>0</v>
      </c>
      <c r="O33" s="1">
        <v>8051314320</v>
      </c>
      <c r="Q33" s="1">
        <v>0</v>
      </c>
      <c r="S33" s="1">
        <v>8051314320</v>
      </c>
    </row>
    <row r="34" spans="1:19" ht="19.5" thickBot="1" x14ac:dyDescent="0.3">
      <c r="I34" s="3">
        <f>SUM(I8:I33)</f>
        <v>2414348700</v>
      </c>
      <c r="K34" s="3">
        <f>SUM(K8:K33)</f>
        <v>340817712</v>
      </c>
      <c r="M34" s="3">
        <f>SUM(M8:M33)</f>
        <v>2073530988</v>
      </c>
      <c r="O34" s="3">
        <f>SUM(O8:O33)</f>
        <v>34852566810</v>
      </c>
      <c r="Q34" s="3">
        <f>SUM(Q8:Q33)</f>
        <v>1473807701</v>
      </c>
      <c r="S34" s="3">
        <f>SUM(S8:S33)</f>
        <v>33378759109</v>
      </c>
    </row>
    <row r="35" spans="1:19" ht="19.5" thickTop="1" x14ac:dyDescent="0.25"/>
  </sheetData>
  <sheetProtection algorithmName="SHA-512" hashValue="DmHfaNJ81Re4CFN/utl0gb5MPehcExMPkSb8FGUKf6EhO1ToSxFS6boqEPSCWieNKn+SWLmwGa1bpyWKpoflvA==" saltValue="a3ls3sZM8/J32770QPyIgw==" spinCount="100000" sheet="1" objects="1" scenario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rightToLeft="1" view="pageBreakPreview" zoomScale="60" zoomScaleNormal="100" workbookViewId="0">
      <selection activeCell="U14" sqref="U14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25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30" x14ac:dyDescent="0.25">
      <c r="A7" s="11" t="s">
        <v>3</v>
      </c>
      <c r="C7" s="11" t="s">
        <v>7</v>
      </c>
      <c r="E7" s="11" t="s">
        <v>180</v>
      </c>
      <c r="G7" s="11" t="s">
        <v>181</v>
      </c>
      <c r="I7" s="11" t="s">
        <v>182</v>
      </c>
      <c r="K7" s="11" t="s">
        <v>7</v>
      </c>
      <c r="M7" s="11" t="s">
        <v>180</v>
      </c>
      <c r="O7" s="11" t="s">
        <v>181</v>
      </c>
      <c r="Q7" s="11" t="s">
        <v>182</v>
      </c>
    </row>
    <row r="8" spans="1:17" ht="21" x14ac:dyDescent="0.25">
      <c r="A8" s="2" t="s">
        <v>45</v>
      </c>
      <c r="C8" s="1">
        <v>1698345</v>
      </c>
      <c r="E8" s="1">
        <v>47203186129</v>
      </c>
      <c r="G8" s="1">
        <v>45160415913</v>
      </c>
      <c r="I8" s="1">
        <v>2042770216</v>
      </c>
      <c r="K8" s="1">
        <v>1698345</v>
      </c>
      <c r="M8" s="1">
        <v>47203186129</v>
      </c>
      <c r="O8" s="1">
        <v>33933620929</v>
      </c>
      <c r="Q8" s="1">
        <v>13269565200</v>
      </c>
    </row>
    <row r="9" spans="1:17" ht="21" x14ac:dyDescent="0.25">
      <c r="A9" s="2" t="s">
        <v>40</v>
      </c>
      <c r="C9" s="1">
        <v>12790864</v>
      </c>
      <c r="E9" s="1">
        <v>239673195070</v>
      </c>
      <c r="G9" s="1">
        <v>261288284281</v>
      </c>
      <c r="I9" s="1">
        <v>-21615089210</v>
      </c>
      <c r="K9" s="1">
        <v>12790864</v>
      </c>
      <c r="M9" s="1">
        <v>239673195070</v>
      </c>
      <c r="O9" s="1">
        <v>217528145807</v>
      </c>
      <c r="Q9" s="1">
        <v>22145049263</v>
      </c>
    </row>
    <row r="10" spans="1:17" ht="21" x14ac:dyDescent="0.25">
      <c r="A10" s="2" t="s">
        <v>24</v>
      </c>
      <c r="C10" s="1">
        <v>260794</v>
      </c>
      <c r="E10" s="1">
        <v>1249547768</v>
      </c>
      <c r="G10" s="1">
        <v>1207762161</v>
      </c>
      <c r="I10" s="1">
        <v>41785607</v>
      </c>
      <c r="K10" s="1">
        <v>260794</v>
      </c>
      <c r="M10" s="1">
        <v>1249547768</v>
      </c>
      <c r="O10" s="1">
        <v>1068229032</v>
      </c>
      <c r="Q10" s="1">
        <v>181318736</v>
      </c>
    </row>
    <row r="11" spans="1:17" ht="21" x14ac:dyDescent="0.25">
      <c r="A11" s="2" t="s">
        <v>23</v>
      </c>
      <c r="C11" s="1">
        <v>100588</v>
      </c>
      <c r="E11" s="1">
        <v>1193874646</v>
      </c>
      <c r="G11" s="1">
        <v>1267866877</v>
      </c>
      <c r="I11" s="1">
        <v>-73992230</v>
      </c>
      <c r="K11" s="1">
        <v>100588</v>
      </c>
      <c r="M11" s="1">
        <v>1193874646</v>
      </c>
      <c r="O11" s="1">
        <v>1294864043</v>
      </c>
      <c r="Q11" s="1">
        <v>-100989396</v>
      </c>
    </row>
    <row r="12" spans="1:17" ht="21" x14ac:dyDescent="0.25">
      <c r="A12" s="2" t="s">
        <v>29</v>
      </c>
      <c r="C12" s="1">
        <v>9920294</v>
      </c>
      <c r="E12" s="1">
        <v>140128621842</v>
      </c>
      <c r="G12" s="1">
        <v>139734171112</v>
      </c>
      <c r="I12" s="1">
        <v>394450730</v>
      </c>
      <c r="K12" s="1">
        <v>9920294</v>
      </c>
      <c r="M12" s="1">
        <v>140128621842</v>
      </c>
      <c r="O12" s="1">
        <v>137007078216</v>
      </c>
      <c r="Q12" s="1">
        <v>3121543626</v>
      </c>
    </row>
    <row r="13" spans="1:17" ht="21" x14ac:dyDescent="0.25">
      <c r="A13" s="2" t="s">
        <v>37</v>
      </c>
      <c r="C13" s="1">
        <v>450000</v>
      </c>
      <c r="E13" s="1">
        <v>1781238195</v>
      </c>
      <c r="G13" s="1">
        <v>1764239940</v>
      </c>
      <c r="I13" s="1">
        <v>16998255</v>
      </c>
      <c r="K13" s="1">
        <v>450000</v>
      </c>
      <c r="M13" s="1">
        <v>1781238195</v>
      </c>
      <c r="O13" s="1">
        <v>1894858110</v>
      </c>
      <c r="Q13" s="1">
        <v>-113619915</v>
      </c>
    </row>
    <row r="14" spans="1:17" ht="21" x14ac:dyDescent="0.25">
      <c r="A14" s="2" t="s">
        <v>41</v>
      </c>
      <c r="C14" s="1">
        <v>1500000</v>
      </c>
      <c r="E14" s="1">
        <v>24065950500</v>
      </c>
      <c r="G14" s="1">
        <v>24334344000</v>
      </c>
      <c r="I14" s="1">
        <v>-268393500</v>
      </c>
      <c r="K14" s="1">
        <v>1500000</v>
      </c>
      <c r="M14" s="1">
        <v>24065950500</v>
      </c>
      <c r="O14" s="1">
        <v>23451877496</v>
      </c>
      <c r="Q14" s="1">
        <v>614073004</v>
      </c>
    </row>
    <row r="15" spans="1:17" ht="21" x14ac:dyDescent="0.25">
      <c r="A15" s="2" t="s">
        <v>46</v>
      </c>
      <c r="C15" s="1">
        <v>69093</v>
      </c>
      <c r="E15" s="1">
        <v>5503480378</v>
      </c>
      <c r="G15" s="1">
        <v>4704709920</v>
      </c>
      <c r="I15" s="1">
        <v>798770458</v>
      </c>
      <c r="K15" s="1">
        <v>69093</v>
      </c>
      <c r="M15" s="1">
        <v>5503480378</v>
      </c>
      <c r="O15" s="1">
        <v>6044006905</v>
      </c>
      <c r="Q15" s="1">
        <v>-540526526</v>
      </c>
    </row>
    <row r="16" spans="1:17" ht="21" x14ac:dyDescent="0.25">
      <c r="A16" s="2" t="s">
        <v>47</v>
      </c>
      <c r="C16" s="1">
        <v>2999999</v>
      </c>
      <c r="E16" s="1">
        <v>40169547110</v>
      </c>
      <c r="G16" s="1">
        <v>36948826183</v>
      </c>
      <c r="I16" s="1">
        <v>3220720927</v>
      </c>
      <c r="K16" s="1">
        <v>2999999</v>
      </c>
      <c r="M16" s="1">
        <v>40169547110</v>
      </c>
      <c r="O16" s="1">
        <v>36084002971</v>
      </c>
      <c r="Q16" s="1">
        <v>4085544139</v>
      </c>
    </row>
    <row r="17" spans="1:17" ht="21" x14ac:dyDescent="0.25">
      <c r="A17" s="2" t="s">
        <v>43</v>
      </c>
      <c r="C17" s="1">
        <v>50000</v>
      </c>
      <c r="E17" s="1">
        <v>896633100</v>
      </c>
      <c r="G17" s="1">
        <v>1127252700</v>
      </c>
      <c r="I17" s="1">
        <v>-230619600</v>
      </c>
      <c r="K17" s="1">
        <v>50000</v>
      </c>
      <c r="M17" s="1">
        <v>896633100</v>
      </c>
      <c r="O17" s="1">
        <v>1465780226</v>
      </c>
      <c r="Q17" s="1">
        <v>-569147126</v>
      </c>
    </row>
    <row r="18" spans="1:17" ht="21" x14ac:dyDescent="0.25">
      <c r="A18" s="2" t="s">
        <v>36</v>
      </c>
      <c r="C18" s="1">
        <v>728202</v>
      </c>
      <c r="E18" s="1">
        <v>4582092023</v>
      </c>
      <c r="G18" s="1">
        <v>4770298015</v>
      </c>
      <c r="I18" s="1">
        <v>-188205991</v>
      </c>
      <c r="K18" s="1">
        <v>728202</v>
      </c>
      <c r="M18" s="1">
        <v>4582092023</v>
      </c>
      <c r="O18" s="1">
        <v>5309125233</v>
      </c>
      <c r="Q18" s="1">
        <v>-727033209</v>
      </c>
    </row>
    <row r="19" spans="1:17" ht="21" x14ac:dyDescent="0.25">
      <c r="A19" s="2" t="s">
        <v>33</v>
      </c>
      <c r="C19" s="1">
        <v>1362500</v>
      </c>
      <c r="E19" s="1">
        <v>2194116862</v>
      </c>
      <c r="G19" s="1">
        <v>2302468312</v>
      </c>
      <c r="I19" s="1">
        <v>-108351449</v>
      </c>
      <c r="K19" s="1">
        <v>1362500</v>
      </c>
      <c r="M19" s="1">
        <v>2194116862</v>
      </c>
      <c r="O19" s="1">
        <v>3358894950</v>
      </c>
      <c r="Q19" s="1">
        <v>-1164778087</v>
      </c>
    </row>
    <row r="20" spans="1:17" ht="21" x14ac:dyDescent="0.25">
      <c r="A20" s="2" t="s">
        <v>17</v>
      </c>
      <c r="C20" s="1">
        <v>355000</v>
      </c>
      <c r="E20" s="1">
        <v>613318909</v>
      </c>
      <c r="G20" s="1">
        <v>654606776</v>
      </c>
      <c r="I20" s="1">
        <v>-41287866</v>
      </c>
      <c r="K20" s="1">
        <v>355000</v>
      </c>
      <c r="M20" s="1">
        <v>613318909</v>
      </c>
      <c r="O20" s="1">
        <v>970441312</v>
      </c>
      <c r="Q20" s="1">
        <v>-357122402</v>
      </c>
    </row>
    <row r="21" spans="1:17" ht="21" x14ac:dyDescent="0.25">
      <c r="A21" s="2" t="s">
        <v>34</v>
      </c>
      <c r="C21" s="1">
        <v>1775000</v>
      </c>
      <c r="E21" s="1">
        <v>20502778275</v>
      </c>
      <c r="G21" s="1">
        <v>22073128762</v>
      </c>
      <c r="I21" s="1">
        <v>-1570350487</v>
      </c>
      <c r="K21" s="1">
        <v>1775000</v>
      </c>
      <c r="M21" s="1">
        <v>20502778275</v>
      </c>
      <c r="O21" s="1">
        <v>21918802500</v>
      </c>
      <c r="Q21" s="1">
        <v>-1416024225</v>
      </c>
    </row>
    <row r="22" spans="1:17" ht="21" x14ac:dyDescent="0.25">
      <c r="A22" s="2" t="s">
        <v>28</v>
      </c>
      <c r="C22" s="1">
        <v>544352</v>
      </c>
      <c r="E22" s="1">
        <v>1168263194</v>
      </c>
      <c r="G22" s="1">
        <v>1234278993</v>
      </c>
      <c r="I22" s="1">
        <v>-66015798</v>
      </c>
      <c r="K22" s="1">
        <v>544352</v>
      </c>
      <c r="M22" s="1">
        <v>1168263194</v>
      </c>
      <c r="O22" s="1">
        <v>1638490483</v>
      </c>
      <c r="Q22" s="1">
        <v>-470227288</v>
      </c>
    </row>
    <row r="23" spans="1:17" ht="21" x14ac:dyDescent="0.25">
      <c r="A23" s="2" t="s">
        <v>25</v>
      </c>
      <c r="C23" s="1">
        <v>1400000</v>
      </c>
      <c r="E23" s="1">
        <v>35529335100</v>
      </c>
      <c r="G23" s="1">
        <v>40358430000</v>
      </c>
      <c r="I23" s="1">
        <v>-4829094900</v>
      </c>
      <c r="K23" s="1">
        <v>1400000</v>
      </c>
      <c r="M23" s="1">
        <v>35529335100</v>
      </c>
      <c r="O23" s="1">
        <v>45309981850</v>
      </c>
      <c r="Q23" s="1">
        <v>-9780646750</v>
      </c>
    </row>
    <row r="24" spans="1:17" ht="21" x14ac:dyDescent="0.25">
      <c r="A24" s="2" t="s">
        <v>38</v>
      </c>
      <c r="C24" s="1">
        <v>26238</v>
      </c>
      <c r="E24" s="1">
        <v>322111266</v>
      </c>
      <c r="G24" s="1">
        <v>318459802</v>
      </c>
      <c r="I24" s="1">
        <v>3651464</v>
      </c>
      <c r="K24" s="1">
        <v>26238</v>
      </c>
      <c r="M24" s="1">
        <v>322111266</v>
      </c>
      <c r="O24" s="1">
        <v>242561520</v>
      </c>
      <c r="Q24" s="1">
        <v>79549746</v>
      </c>
    </row>
    <row r="25" spans="1:17" ht="21" x14ac:dyDescent="0.25">
      <c r="A25" s="2" t="s">
        <v>32</v>
      </c>
      <c r="C25" s="1">
        <v>85000</v>
      </c>
      <c r="E25" s="1">
        <v>1223476740</v>
      </c>
      <c r="G25" s="1">
        <v>1117858927</v>
      </c>
      <c r="I25" s="1">
        <v>105617813</v>
      </c>
      <c r="K25" s="1">
        <v>85000</v>
      </c>
      <c r="M25" s="1">
        <v>1223476740</v>
      </c>
      <c r="O25" s="1">
        <v>1032519735</v>
      </c>
      <c r="Q25" s="1">
        <v>190957005</v>
      </c>
    </row>
    <row r="26" spans="1:17" ht="21" x14ac:dyDescent="0.25">
      <c r="A26" s="2" t="s">
        <v>26</v>
      </c>
      <c r="C26" s="1">
        <v>500000</v>
      </c>
      <c r="E26" s="1">
        <v>58370616000</v>
      </c>
      <c r="G26" s="1">
        <v>54165784500</v>
      </c>
      <c r="I26" s="1">
        <v>4204831500</v>
      </c>
      <c r="K26" s="1">
        <v>500000</v>
      </c>
      <c r="M26" s="1">
        <v>58370616000</v>
      </c>
      <c r="O26" s="1">
        <v>33539247000</v>
      </c>
      <c r="Q26" s="1">
        <v>24831369000</v>
      </c>
    </row>
    <row r="27" spans="1:17" ht="21" x14ac:dyDescent="0.25">
      <c r="A27" s="2" t="s">
        <v>39</v>
      </c>
      <c r="C27" s="1">
        <v>607472</v>
      </c>
      <c r="E27" s="1">
        <v>20580068875</v>
      </c>
      <c r="G27" s="1">
        <v>12871223499</v>
      </c>
      <c r="I27" s="1">
        <v>7708845376</v>
      </c>
      <c r="K27" s="1">
        <v>607472</v>
      </c>
      <c r="M27" s="1">
        <v>20580068875</v>
      </c>
      <c r="O27" s="1">
        <v>12342878765</v>
      </c>
      <c r="Q27" s="1">
        <v>8237190110</v>
      </c>
    </row>
    <row r="28" spans="1:17" ht="21" x14ac:dyDescent="0.25">
      <c r="A28" s="2" t="s">
        <v>35</v>
      </c>
      <c r="C28" s="1">
        <v>5342532</v>
      </c>
      <c r="E28" s="1">
        <v>28115078389</v>
      </c>
      <c r="G28" s="1">
        <v>34148083499</v>
      </c>
      <c r="I28" s="1">
        <v>-6033005109</v>
      </c>
      <c r="K28" s="1">
        <v>5342532</v>
      </c>
      <c r="M28" s="1">
        <v>28115078389</v>
      </c>
      <c r="O28" s="1">
        <v>34085609513</v>
      </c>
      <c r="Q28" s="1">
        <v>-5970531123</v>
      </c>
    </row>
    <row r="29" spans="1:17" ht="21" x14ac:dyDescent="0.25">
      <c r="A29" s="2" t="s">
        <v>21</v>
      </c>
      <c r="C29" s="1">
        <v>390500</v>
      </c>
      <c r="E29" s="1">
        <v>907556715</v>
      </c>
      <c r="G29" s="1">
        <v>1060110089</v>
      </c>
      <c r="I29" s="1">
        <v>-152553373</v>
      </c>
      <c r="K29" s="1">
        <v>390500</v>
      </c>
      <c r="M29" s="1">
        <v>907556715</v>
      </c>
      <c r="O29" s="1">
        <v>1312036654</v>
      </c>
      <c r="Q29" s="1">
        <v>-404479938</v>
      </c>
    </row>
    <row r="30" spans="1:17" ht="21" x14ac:dyDescent="0.25">
      <c r="A30" s="2" t="s">
        <v>20</v>
      </c>
      <c r="C30" s="1">
        <v>242500</v>
      </c>
      <c r="E30" s="1">
        <v>840084080</v>
      </c>
      <c r="G30" s="1">
        <v>903964218</v>
      </c>
      <c r="I30" s="1">
        <v>-63880137</v>
      </c>
      <c r="K30" s="1">
        <v>242500</v>
      </c>
      <c r="M30" s="1">
        <v>840084080</v>
      </c>
      <c r="O30" s="1">
        <v>961817928</v>
      </c>
      <c r="Q30" s="1">
        <v>-121733847</v>
      </c>
    </row>
    <row r="31" spans="1:17" ht="21" x14ac:dyDescent="0.25">
      <c r="A31" s="2" t="s">
        <v>18</v>
      </c>
      <c r="C31" s="1">
        <v>830000</v>
      </c>
      <c r="E31" s="1">
        <v>1654248307</v>
      </c>
      <c r="G31" s="1">
        <v>1786258147</v>
      </c>
      <c r="I31" s="1">
        <v>-132009839</v>
      </c>
      <c r="K31" s="1">
        <v>830000</v>
      </c>
      <c r="M31" s="1">
        <v>1654248307</v>
      </c>
      <c r="O31" s="1">
        <v>2351425275</v>
      </c>
      <c r="Q31" s="1">
        <v>-697176967</v>
      </c>
    </row>
    <row r="32" spans="1:17" ht="21" x14ac:dyDescent="0.25">
      <c r="A32" s="2" t="s">
        <v>19</v>
      </c>
      <c r="C32" s="1">
        <v>350000</v>
      </c>
      <c r="E32" s="1">
        <v>700010010</v>
      </c>
      <c r="G32" s="1">
        <v>735149677</v>
      </c>
      <c r="I32" s="1">
        <v>-35139667</v>
      </c>
      <c r="K32" s="1">
        <v>350000</v>
      </c>
      <c r="M32" s="1">
        <v>700010010</v>
      </c>
      <c r="O32" s="1">
        <v>908064675</v>
      </c>
      <c r="Q32" s="1">
        <v>-208054665</v>
      </c>
    </row>
    <row r="33" spans="1:17" ht="21" x14ac:dyDescent="0.25">
      <c r="A33" s="2" t="s">
        <v>44</v>
      </c>
      <c r="C33" s="1">
        <v>10496511</v>
      </c>
      <c r="E33" s="1">
        <v>43989983298</v>
      </c>
      <c r="G33" s="1">
        <v>51231218689</v>
      </c>
      <c r="I33" s="1">
        <v>-7241235390</v>
      </c>
      <c r="K33" s="1">
        <v>10496511</v>
      </c>
      <c r="M33" s="1">
        <v>43989983298</v>
      </c>
      <c r="O33" s="1">
        <v>58117696140</v>
      </c>
      <c r="Q33" s="1">
        <v>-14127712841</v>
      </c>
    </row>
    <row r="34" spans="1:17" ht="21" x14ac:dyDescent="0.25">
      <c r="A34" s="2" t="s">
        <v>31</v>
      </c>
      <c r="C34" s="1">
        <v>6734784</v>
      </c>
      <c r="E34" s="1">
        <v>22775410343</v>
      </c>
      <c r="G34" s="1">
        <v>26912742381</v>
      </c>
      <c r="I34" s="1">
        <v>-4137332037</v>
      </c>
      <c r="K34" s="1">
        <v>6734784</v>
      </c>
      <c r="M34" s="1">
        <v>22775410343</v>
      </c>
      <c r="O34" s="1">
        <v>36549230400</v>
      </c>
      <c r="Q34" s="1">
        <v>-13773820056</v>
      </c>
    </row>
    <row r="35" spans="1:17" ht="21" x14ac:dyDescent="0.25">
      <c r="A35" s="2" t="s">
        <v>30</v>
      </c>
      <c r="C35" s="1">
        <v>2789534</v>
      </c>
      <c r="E35" s="1">
        <v>12295199433</v>
      </c>
      <c r="G35" s="1">
        <v>12880288986</v>
      </c>
      <c r="I35" s="1">
        <v>-585089552</v>
      </c>
      <c r="K35" s="1">
        <v>2789534</v>
      </c>
      <c r="M35" s="1">
        <v>12295199433</v>
      </c>
      <c r="O35" s="1">
        <v>9308748499</v>
      </c>
      <c r="Q35" s="1">
        <v>2986450934</v>
      </c>
    </row>
    <row r="36" spans="1:17" ht="21" x14ac:dyDescent="0.25">
      <c r="A36" s="2" t="s">
        <v>22</v>
      </c>
      <c r="C36" s="1">
        <v>2201999</v>
      </c>
      <c r="E36" s="1">
        <v>6216467780</v>
      </c>
      <c r="G36" s="1">
        <v>7882218478</v>
      </c>
      <c r="I36" s="1">
        <v>-1665750697</v>
      </c>
      <c r="K36" s="1">
        <v>2201999</v>
      </c>
      <c r="M36" s="1">
        <v>6216467780</v>
      </c>
      <c r="O36" s="1">
        <v>10006384735</v>
      </c>
      <c r="Q36" s="1">
        <v>-3789916954</v>
      </c>
    </row>
    <row r="37" spans="1:17" ht="21" x14ac:dyDescent="0.25">
      <c r="A37" s="2" t="s">
        <v>16</v>
      </c>
      <c r="C37" s="1">
        <v>100000</v>
      </c>
      <c r="E37" s="1">
        <v>1960266600</v>
      </c>
      <c r="G37" s="1">
        <v>2466238050</v>
      </c>
      <c r="I37" s="1">
        <v>-505971450</v>
      </c>
      <c r="K37" s="1">
        <v>100000</v>
      </c>
      <c r="M37" s="1">
        <v>1960266600</v>
      </c>
      <c r="O37" s="1">
        <v>3613272345</v>
      </c>
      <c r="Q37" s="1">
        <v>-1653005745</v>
      </c>
    </row>
    <row r="38" spans="1:17" ht="21" x14ac:dyDescent="0.25">
      <c r="A38" s="2" t="s">
        <v>27</v>
      </c>
      <c r="C38" s="1">
        <v>325804</v>
      </c>
      <c r="E38" s="1">
        <v>4877413920</v>
      </c>
      <c r="G38" s="1">
        <v>3708487978</v>
      </c>
      <c r="I38" s="1">
        <v>1168925942</v>
      </c>
      <c r="K38" s="1">
        <v>325804</v>
      </c>
      <c r="M38" s="1">
        <v>4877413920</v>
      </c>
      <c r="O38" s="1">
        <v>2488141700</v>
      </c>
      <c r="Q38" s="1">
        <v>2389272220</v>
      </c>
    </row>
    <row r="39" spans="1:17" ht="21" x14ac:dyDescent="0.25">
      <c r="A39" s="2" t="s">
        <v>15</v>
      </c>
      <c r="C39" s="1">
        <v>6290000</v>
      </c>
      <c r="E39" s="1">
        <v>138744628155</v>
      </c>
      <c r="G39" s="1">
        <v>120049430400</v>
      </c>
      <c r="I39" s="1">
        <v>18695197755</v>
      </c>
      <c r="K39" s="1">
        <v>6290000</v>
      </c>
      <c r="M39" s="1">
        <v>138744628155</v>
      </c>
      <c r="O39" s="1">
        <v>135368237925</v>
      </c>
      <c r="Q39" s="1">
        <v>3376390230</v>
      </c>
    </row>
    <row r="40" spans="1:17" ht="21" x14ac:dyDescent="0.25">
      <c r="A40" s="2" t="s">
        <v>42</v>
      </c>
      <c r="C40" s="1">
        <v>15706</v>
      </c>
      <c r="E40" s="1">
        <v>251518169</v>
      </c>
      <c r="G40" s="1">
        <v>278215628</v>
      </c>
      <c r="I40" s="1">
        <v>-26697458</v>
      </c>
      <c r="K40" s="1">
        <v>15706</v>
      </c>
      <c r="M40" s="1">
        <v>251518169</v>
      </c>
      <c r="O40" s="1">
        <v>265569463</v>
      </c>
      <c r="Q40" s="1">
        <v>-14051293</v>
      </c>
    </row>
    <row r="41" spans="1:17" ht="21" x14ac:dyDescent="0.25">
      <c r="A41" s="2" t="s">
        <v>183</v>
      </c>
      <c r="C41" s="1">
        <v>0</v>
      </c>
      <c r="E41" s="1">
        <v>0</v>
      </c>
      <c r="G41" s="1">
        <v>0</v>
      </c>
      <c r="I41" s="1">
        <v>0</v>
      </c>
      <c r="K41" s="1">
        <v>0</v>
      </c>
      <c r="M41" s="1">
        <v>0</v>
      </c>
      <c r="O41" s="1">
        <v>-1156183548</v>
      </c>
      <c r="Q41" s="1">
        <v>1156183548</v>
      </c>
    </row>
    <row r="42" spans="1:17" ht="21" x14ac:dyDescent="0.25">
      <c r="A42" s="2" t="s">
        <v>83</v>
      </c>
      <c r="C42" s="1">
        <v>100830</v>
      </c>
      <c r="E42" s="1">
        <v>146876160145</v>
      </c>
      <c r="G42" s="1">
        <v>145087641562</v>
      </c>
      <c r="I42" s="1">
        <v>1788518583</v>
      </c>
      <c r="K42" s="1">
        <v>100830</v>
      </c>
      <c r="M42" s="1">
        <v>146876160145</v>
      </c>
      <c r="O42" s="1">
        <v>132291655644</v>
      </c>
      <c r="Q42" s="1">
        <v>14584504501</v>
      </c>
    </row>
    <row r="43" spans="1:17" ht="21" x14ac:dyDescent="0.25">
      <c r="A43" s="2" t="s">
        <v>74</v>
      </c>
      <c r="C43" s="1">
        <v>7500</v>
      </c>
      <c r="E43" s="1">
        <v>7311519546</v>
      </c>
      <c r="G43" s="1">
        <v>7648613437</v>
      </c>
      <c r="I43" s="1">
        <v>-337093890</v>
      </c>
      <c r="K43" s="1">
        <v>7500</v>
      </c>
      <c r="M43" s="1">
        <v>7311519546</v>
      </c>
      <c r="O43" s="1">
        <v>7167455663</v>
      </c>
      <c r="Q43" s="1">
        <v>144063883</v>
      </c>
    </row>
    <row r="44" spans="1:17" ht="21" x14ac:dyDescent="0.25">
      <c r="A44" s="2" t="s">
        <v>68</v>
      </c>
      <c r="C44" s="1">
        <v>47943</v>
      </c>
      <c r="E44" s="1">
        <v>32156252742</v>
      </c>
      <c r="G44" s="1">
        <v>31833367228</v>
      </c>
      <c r="I44" s="1">
        <v>322885514</v>
      </c>
      <c r="K44" s="1">
        <v>47943</v>
      </c>
      <c r="M44" s="1">
        <v>32156252742</v>
      </c>
      <c r="O44" s="1">
        <v>28952323440</v>
      </c>
      <c r="Q44" s="1">
        <v>3203929302</v>
      </c>
    </row>
    <row r="45" spans="1:17" ht="21" x14ac:dyDescent="0.25">
      <c r="A45" s="2" t="s">
        <v>64</v>
      </c>
      <c r="C45" s="1">
        <v>911000</v>
      </c>
      <c r="E45" s="1">
        <v>885786922015</v>
      </c>
      <c r="G45" s="1">
        <v>852541448850</v>
      </c>
      <c r="I45" s="1">
        <v>33245473165</v>
      </c>
      <c r="K45" s="1">
        <v>911000</v>
      </c>
      <c r="M45" s="1">
        <v>885786922015</v>
      </c>
      <c r="O45" s="1">
        <v>895078503830</v>
      </c>
      <c r="Q45" s="1">
        <v>-9291581814</v>
      </c>
    </row>
    <row r="46" spans="1:17" ht="21" x14ac:dyDescent="0.25">
      <c r="A46" s="2" t="s">
        <v>77</v>
      </c>
      <c r="C46" s="1">
        <v>0</v>
      </c>
      <c r="E46" s="1">
        <v>0</v>
      </c>
      <c r="G46" s="1">
        <v>0</v>
      </c>
      <c r="I46" s="1">
        <v>0</v>
      </c>
      <c r="K46" s="1">
        <v>575000</v>
      </c>
      <c r="M46" s="1">
        <v>580208968060</v>
      </c>
      <c r="O46" s="1">
        <v>566395000000</v>
      </c>
      <c r="Q46" s="1">
        <v>13813968060</v>
      </c>
    </row>
    <row r="47" spans="1:17" ht="21" x14ac:dyDescent="0.25">
      <c r="A47" s="2" t="s">
        <v>80</v>
      </c>
      <c r="C47" s="1">
        <v>0</v>
      </c>
      <c r="E47" s="1">
        <v>0</v>
      </c>
      <c r="G47" s="1">
        <v>0</v>
      </c>
      <c r="I47" s="1">
        <v>0</v>
      </c>
      <c r="K47" s="1">
        <v>790029</v>
      </c>
      <c r="M47" s="1">
        <v>774088091098</v>
      </c>
      <c r="O47" s="1">
        <v>696713927598</v>
      </c>
      <c r="Q47" s="1">
        <v>77374163500</v>
      </c>
    </row>
    <row r="48" spans="1:17" ht="19.5" thickBot="1" x14ac:dyDescent="0.3">
      <c r="C48" s="3">
        <f>SUM(C8:C47)</f>
        <v>74400884</v>
      </c>
      <c r="E48" s="3">
        <f>SUM(E8:E47)</f>
        <v>1982410171629</v>
      </c>
      <c r="G48" s="3">
        <f>SUM(G8:G47)</f>
        <v>1958557887970</v>
      </c>
      <c r="I48" s="3">
        <f>SUM(I8:I47)</f>
        <v>23852283675</v>
      </c>
      <c r="K48" s="3">
        <f>SUM(K8:K47)</f>
        <v>75765913</v>
      </c>
      <c r="M48" s="3">
        <f>SUM(M8:M47)</f>
        <v>3336707230787</v>
      </c>
      <c r="O48" s="3">
        <f>SUM(O8:O47)</f>
        <v>3206214324962</v>
      </c>
      <c r="Q48" s="3">
        <f>SUM(Q8:Q47)</f>
        <v>130492905840</v>
      </c>
    </row>
    <row r="49" ht="19.5" thickTop="1" x14ac:dyDescent="0.25"/>
  </sheetData>
  <sheetProtection algorithmName="SHA-512" hashValue="cNIO2Qd+3juAMacCP6TVb8Caip4XU5PorlrNVFlOwDMCL6lEMhBeGzrJY1CzrqcgHuZ2duKxySVMZjXaEODamw==" saltValue="YmsWv8Z16llb+lbIBUkcKw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rightToLeft="1" view="pageBreakPreview" zoomScale="60" zoomScaleNormal="100" workbookViewId="0">
      <selection activeCell="O21" sqref="O21"/>
    </sheetView>
  </sheetViews>
  <sheetFormatPr defaultRowHeight="18.75" x14ac:dyDescent="0.25"/>
  <cols>
    <col min="1" max="1" width="33" style="1" bestFit="1" customWidth="1"/>
    <col min="2" max="2" width="1" style="1" customWidth="1"/>
    <col min="3" max="3" width="9.140625" style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25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K6" s="11" t="s">
        <v>143</v>
      </c>
      <c r="L6" s="11" t="s">
        <v>143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</row>
    <row r="7" spans="1:17" ht="30" x14ac:dyDescent="0.25">
      <c r="A7" s="11" t="s">
        <v>3</v>
      </c>
      <c r="C7" s="11" t="s">
        <v>7</v>
      </c>
      <c r="E7" s="11" t="s">
        <v>180</v>
      </c>
      <c r="G7" s="11" t="s">
        <v>181</v>
      </c>
      <c r="I7" s="11" t="s">
        <v>184</v>
      </c>
      <c r="K7" s="11" t="s">
        <v>7</v>
      </c>
      <c r="M7" s="11" t="s">
        <v>180</v>
      </c>
      <c r="O7" s="11" t="s">
        <v>181</v>
      </c>
      <c r="Q7" s="11" t="s">
        <v>184</v>
      </c>
    </row>
    <row r="8" spans="1:17" ht="21" x14ac:dyDescent="0.25">
      <c r="A8" s="2" t="s">
        <v>27</v>
      </c>
      <c r="C8" s="1">
        <v>325000</v>
      </c>
      <c r="E8" s="1">
        <v>3578281963</v>
      </c>
      <c r="G8" s="1">
        <v>2482001614</v>
      </c>
      <c r="I8" s="1">
        <v>1096280349</v>
      </c>
      <c r="K8" s="1">
        <v>325000</v>
      </c>
      <c r="M8" s="1">
        <v>3578281963</v>
      </c>
      <c r="O8" s="1">
        <v>2482001614</v>
      </c>
      <c r="Q8" s="1">
        <v>1096280349</v>
      </c>
    </row>
    <row r="9" spans="1:17" ht="21" x14ac:dyDescent="0.25">
      <c r="A9" s="2" t="s">
        <v>185</v>
      </c>
      <c r="C9" s="1">
        <v>0</v>
      </c>
      <c r="E9" s="1">
        <v>0</v>
      </c>
      <c r="G9" s="1">
        <v>0</v>
      </c>
      <c r="I9" s="1">
        <v>0</v>
      </c>
      <c r="K9" s="1">
        <v>700000</v>
      </c>
      <c r="M9" s="1">
        <v>20584200000</v>
      </c>
      <c r="O9" s="1">
        <v>20584200000</v>
      </c>
      <c r="Q9" s="1">
        <v>0</v>
      </c>
    </row>
    <row r="10" spans="1:17" ht="21" x14ac:dyDescent="0.25">
      <c r="A10" s="2" t="s">
        <v>44</v>
      </c>
      <c r="C10" s="1">
        <v>0</v>
      </c>
      <c r="E10" s="1">
        <v>0</v>
      </c>
      <c r="G10" s="1">
        <v>0</v>
      </c>
      <c r="I10" s="1">
        <v>0</v>
      </c>
      <c r="K10" s="1">
        <v>6900000</v>
      </c>
      <c r="M10" s="1">
        <v>30014743820</v>
      </c>
      <c r="O10" s="1">
        <v>38204323660</v>
      </c>
      <c r="Q10" s="1">
        <v>-8189579840</v>
      </c>
    </row>
    <row r="11" spans="1:17" ht="21" x14ac:dyDescent="0.25">
      <c r="A11" s="2" t="s">
        <v>183</v>
      </c>
      <c r="C11" s="1">
        <v>0</v>
      </c>
      <c r="E11" s="1">
        <v>0</v>
      </c>
      <c r="G11" s="1">
        <v>0</v>
      </c>
      <c r="I11" s="1">
        <v>0</v>
      </c>
      <c r="K11" s="1">
        <v>1400000</v>
      </c>
      <c r="M11" s="1">
        <v>73104425719</v>
      </c>
      <c r="O11" s="1">
        <v>71263181673</v>
      </c>
      <c r="Q11" s="1">
        <v>1841244046</v>
      </c>
    </row>
    <row r="12" spans="1:17" ht="21" x14ac:dyDescent="0.25">
      <c r="A12" s="2" t="s">
        <v>52</v>
      </c>
      <c r="C12" s="1">
        <v>0</v>
      </c>
      <c r="E12" s="1">
        <v>0</v>
      </c>
      <c r="G12" s="1">
        <v>0</v>
      </c>
      <c r="I12" s="1">
        <v>0</v>
      </c>
      <c r="K12" s="1">
        <v>9495482</v>
      </c>
      <c r="M12" s="1">
        <v>2810662672</v>
      </c>
      <c r="O12" s="1">
        <v>2813557644</v>
      </c>
      <c r="Q12" s="1">
        <v>-2894972</v>
      </c>
    </row>
    <row r="13" spans="1:17" ht="21" x14ac:dyDescent="0.25">
      <c r="A13" s="2" t="s">
        <v>149</v>
      </c>
      <c r="C13" s="1">
        <v>0</v>
      </c>
      <c r="E13" s="1">
        <v>0</v>
      </c>
      <c r="G13" s="1">
        <v>0</v>
      </c>
      <c r="I13" s="1">
        <v>0</v>
      </c>
      <c r="K13" s="1">
        <v>150000</v>
      </c>
      <c r="M13" s="1">
        <v>155521806570</v>
      </c>
      <c r="O13" s="1">
        <v>149972812500</v>
      </c>
      <c r="Q13" s="1">
        <v>5548994070</v>
      </c>
    </row>
    <row r="14" spans="1:17" ht="21" x14ac:dyDescent="0.25">
      <c r="A14" s="2" t="s">
        <v>71</v>
      </c>
      <c r="C14" s="1">
        <v>0</v>
      </c>
      <c r="E14" s="1">
        <v>0</v>
      </c>
      <c r="G14" s="1">
        <v>0</v>
      </c>
      <c r="I14" s="1">
        <v>0</v>
      </c>
      <c r="K14" s="1">
        <v>300000</v>
      </c>
      <c r="M14" s="1">
        <v>299980625000</v>
      </c>
      <c r="O14" s="1">
        <v>299945625000</v>
      </c>
      <c r="Q14" s="1">
        <v>35000000</v>
      </c>
    </row>
    <row r="15" spans="1:17" ht="21" x14ac:dyDescent="0.25">
      <c r="A15" s="2" t="s">
        <v>152</v>
      </c>
      <c r="C15" s="1">
        <v>0</v>
      </c>
      <c r="E15" s="1">
        <v>0</v>
      </c>
      <c r="G15" s="1">
        <v>0</v>
      </c>
      <c r="I15" s="1">
        <v>0</v>
      </c>
      <c r="K15" s="1">
        <v>403700</v>
      </c>
      <c r="M15" s="1">
        <v>411754000000</v>
      </c>
      <c r="O15" s="1">
        <v>411699365962</v>
      </c>
      <c r="Q15" s="1">
        <v>54634038</v>
      </c>
    </row>
    <row r="16" spans="1:17" ht="19.5" thickBot="1" x14ac:dyDescent="0.3">
      <c r="C16" s="3">
        <f>SUM(C8:C15)</f>
        <v>325000</v>
      </c>
      <c r="E16" s="3">
        <f>SUM(E8:E15)</f>
        <v>3578281963</v>
      </c>
      <c r="G16" s="3">
        <f>SUM(G8:G15)</f>
        <v>2482001614</v>
      </c>
      <c r="I16" s="3">
        <f>SUM(I8:I15)</f>
        <v>1096280349</v>
      </c>
      <c r="K16" s="3">
        <f>SUM(K8:K15)</f>
        <v>19674182</v>
      </c>
      <c r="M16" s="3">
        <f>SUM(M8:M15)</f>
        <v>997348745744</v>
      </c>
      <c r="O16" s="3">
        <f>SUM(O8:O15)</f>
        <v>996965068053</v>
      </c>
      <c r="Q16" s="3">
        <f>SUM(Q8:Q15)</f>
        <v>383677691</v>
      </c>
    </row>
    <row r="17" ht="19.5" thickTop="1" x14ac:dyDescent="0.25"/>
  </sheetData>
  <sheetProtection algorithmName="SHA-512" hashValue="3qzHNLBJFzCvSm55gM5GLc4Yhp+P3Lr5nFZZ22xu75xOgo6Hr3W4DWQ8FI+206g857SoURsj9mSW7DoEU52jKA==" saltValue="0pEs15T+q+mw0HZrvN5qcA==" spinCount="100000" sheet="1" objects="1" scenario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3"/>
  <sheetViews>
    <sheetView rightToLeft="1" view="pageBreakPreview" topLeftCell="A7" zoomScale="60" zoomScaleNormal="100" workbookViewId="0">
      <selection activeCell="AE19" sqref="AE19"/>
    </sheetView>
  </sheetViews>
  <sheetFormatPr defaultRowHeight="18.75" x14ac:dyDescent="0.25"/>
  <cols>
    <col min="1" max="1" width="29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25">
      <c r="A3" s="12" t="s">
        <v>140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25">
      <c r="A6" s="10" t="s">
        <v>3</v>
      </c>
      <c r="C6" s="11" t="s">
        <v>142</v>
      </c>
      <c r="D6" s="11" t="s">
        <v>142</v>
      </c>
      <c r="E6" s="11" t="s">
        <v>142</v>
      </c>
      <c r="F6" s="11" t="s">
        <v>142</v>
      </c>
      <c r="G6" s="11" t="s">
        <v>142</v>
      </c>
      <c r="H6" s="11" t="s">
        <v>142</v>
      </c>
      <c r="I6" s="11" t="s">
        <v>142</v>
      </c>
      <c r="J6" s="11" t="s">
        <v>142</v>
      </c>
      <c r="K6" s="11" t="s">
        <v>142</v>
      </c>
      <c r="M6" s="11" t="s">
        <v>143</v>
      </c>
      <c r="N6" s="11" t="s">
        <v>143</v>
      </c>
      <c r="O6" s="11" t="s">
        <v>143</v>
      </c>
      <c r="P6" s="11" t="s">
        <v>143</v>
      </c>
      <c r="Q6" s="11" t="s">
        <v>143</v>
      </c>
      <c r="R6" s="11" t="s">
        <v>143</v>
      </c>
      <c r="S6" s="11" t="s">
        <v>143</v>
      </c>
      <c r="T6" s="11" t="s">
        <v>143</v>
      </c>
      <c r="U6" s="11" t="s">
        <v>143</v>
      </c>
    </row>
    <row r="7" spans="1:21" ht="30" x14ac:dyDescent="0.25">
      <c r="A7" s="11" t="s">
        <v>3</v>
      </c>
      <c r="C7" s="11" t="s">
        <v>186</v>
      </c>
      <c r="E7" s="11" t="s">
        <v>187</v>
      </c>
      <c r="G7" s="11" t="s">
        <v>188</v>
      </c>
      <c r="I7" s="11" t="s">
        <v>92</v>
      </c>
      <c r="K7" s="11" t="s">
        <v>189</v>
      </c>
      <c r="M7" s="11" t="s">
        <v>186</v>
      </c>
      <c r="O7" s="11" t="s">
        <v>187</v>
      </c>
      <c r="Q7" s="11" t="s">
        <v>188</v>
      </c>
      <c r="S7" s="11" t="s">
        <v>92</v>
      </c>
      <c r="U7" s="11" t="s">
        <v>189</v>
      </c>
    </row>
    <row r="8" spans="1:21" ht="21" x14ac:dyDescent="0.25">
      <c r="A8" s="2" t="s">
        <v>27</v>
      </c>
      <c r="C8" s="1">
        <v>0</v>
      </c>
      <c r="E8" s="1">
        <v>1168925942</v>
      </c>
      <c r="G8" s="1">
        <v>1096280349</v>
      </c>
      <c r="I8" s="1">
        <v>2265206291</v>
      </c>
      <c r="K8" s="4">
        <f>I8/$I$42</f>
        <v>-0.28323262785898301</v>
      </c>
      <c r="M8" s="1">
        <v>0</v>
      </c>
      <c r="O8" s="1">
        <v>2389272220</v>
      </c>
      <c r="Q8" s="1">
        <v>1096280349</v>
      </c>
      <c r="S8" s="1">
        <v>3485552569</v>
      </c>
      <c r="U8" s="4">
        <f t="shared" ref="U8:U41" si="0">S8/$S$42</f>
        <v>5.9287621110532866E-2</v>
      </c>
    </row>
    <row r="9" spans="1:21" ht="21" x14ac:dyDescent="0.25">
      <c r="A9" s="2" t="s">
        <v>44</v>
      </c>
      <c r="C9" s="1">
        <v>0</v>
      </c>
      <c r="E9" s="1">
        <v>-7241235390</v>
      </c>
      <c r="G9" s="1">
        <v>0</v>
      </c>
      <c r="I9" s="1">
        <v>-7241235390</v>
      </c>
      <c r="K9" s="4">
        <f t="shared" ref="K9:K41" si="1">I9/$I$42</f>
        <v>0.90541604824422039</v>
      </c>
      <c r="M9" s="1">
        <v>6088778850</v>
      </c>
      <c r="O9" s="1">
        <v>-14127712841</v>
      </c>
      <c r="Q9" s="1">
        <v>-8189579840</v>
      </c>
      <c r="S9" s="1">
        <v>-16228513831</v>
      </c>
      <c r="U9" s="4">
        <f t="shared" si="0"/>
        <v>-0.27603943998911185</v>
      </c>
    </row>
    <row r="10" spans="1:21" ht="21" x14ac:dyDescent="0.25">
      <c r="A10" s="2" t="s">
        <v>183</v>
      </c>
      <c r="C10" s="1">
        <v>0</v>
      </c>
      <c r="E10" s="1">
        <v>0</v>
      </c>
      <c r="G10" s="1">
        <v>0</v>
      </c>
      <c r="I10" s="1">
        <v>0</v>
      </c>
      <c r="K10" s="4">
        <f t="shared" si="1"/>
        <v>0</v>
      </c>
      <c r="M10" s="1">
        <v>0</v>
      </c>
      <c r="O10" s="1">
        <v>1156183548</v>
      </c>
      <c r="Q10" s="1">
        <v>1841244046</v>
      </c>
      <c r="S10" s="1">
        <v>2997427594</v>
      </c>
      <c r="U10" s="4">
        <f t="shared" si="0"/>
        <v>5.0984843287075421E-2</v>
      </c>
    </row>
    <row r="11" spans="1:21" ht="21" x14ac:dyDescent="0.25">
      <c r="A11" s="2" t="s">
        <v>46</v>
      </c>
      <c r="C11" s="1">
        <v>0</v>
      </c>
      <c r="E11" s="1">
        <v>798770458</v>
      </c>
      <c r="G11" s="1">
        <v>0</v>
      </c>
      <c r="I11" s="1">
        <v>798770458</v>
      </c>
      <c r="K11" s="4">
        <f t="shared" si="1"/>
        <v>-9.9875166678787666E-2</v>
      </c>
      <c r="M11" s="1">
        <v>80674808</v>
      </c>
      <c r="O11" s="1">
        <v>-540526526</v>
      </c>
      <c r="Q11" s="1">
        <v>0</v>
      </c>
      <c r="S11" s="1">
        <v>-459851718</v>
      </c>
      <c r="U11" s="4">
        <f t="shared" si="0"/>
        <v>-7.8218629282167072E-3</v>
      </c>
    </row>
    <row r="12" spans="1:21" ht="21" x14ac:dyDescent="0.25">
      <c r="A12" s="2" t="s">
        <v>36</v>
      </c>
      <c r="C12" s="1">
        <v>0</v>
      </c>
      <c r="E12" s="1">
        <v>-188205991</v>
      </c>
      <c r="G12" s="1">
        <v>0</v>
      </c>
      <c r="I12" s="1">
        <v>-188205991</v>
      </c>
      <c r="K12" s="4">
        <f t="shared" si="1"/>
        <v>2.3532548722616144E-2</v>
      </c>
      <c r="M12" s="1">
        <v>82853407</v>
      </c>
      <c r="O12" s="1">
        <v>-727033209</v>
      </c>
      <c r="Q12" s="1">
        <v>0</v>
      </c>
      <c r="S12" s="1">
        <v>-644179802</v>
      </c>
      <c r="U12" s="4">
        <f t="shared" si="0"/>
        <v>-1.0957197538119839E-2</v>
      </c>
    </row>
    <row r="13" spans="1:21" ht="21" x14ac:dyDescent="0.25">
      <c r="A13" s="2" t="s">
        <v>42</v>
      </c>
      <c r="C13" s="1">
        <v>2038894</v>
      </c>
      <c r="E13" s="1">
        <v>-26697458</v>
      </c>
      <c r="G13" s="1">
        <v>0</v>
      </c>
      <c r="I13" s="1">
        <v>-24658564</v>
      </c>
      <c r="K13" s="4">
        <f t="shared" si="1"/>
        <v>3.0832114093527897E-3</v>
      </c>
      <c r="M13" s="1">
        <v>2038894</v>
      </c>
      <c r="O13" s="1">
        <v>-14051293</v>
      </c>
      <c r="Q13" s="1">
        <v>0</v>
      </c>
      <c r="S13" s="1">
        <v>-12012399</v>
      </c>
      <c r="U13" s="4">
        <f t="shared" si="0"/>
        <v>-2.0432529604477294E-4</v>
      </c>
    </row>
    <row r="14" spans="1:21" ht="21" x14ac:dyDescent="0.25">
      <c r="A14" s="2" t="s">
        <v>47</v>
      </c>
      <c r="C14" s="1">
        <v>0</v>
      </c>
      <c r="E14" s="1">
        <v>3220720927</v>
      </c>
      <c r="G14" s="1">
        <v>0</v>
      </c>
      <c r="I14" s="1">
        <v>3220720927</v>
      </c>
      <c r="K14" s="4">
        <f t="shared" si="1"/>
        <v>-0.40270647992590697</v>
      </c>
      <c r="M14" s="1">
        <v>762212300</v>
      </c>
      <c r="O14" s="1">
        <v>4085544139</v>
      </c>
      <c r="Q14" s="1">
        <v>0</v>
      </c>
      <c r="S14" s="1">
        <v>4847756439</v>
      </c>
      <c r="U14" s="4">
        <f t="shared" si="0"/>
        <v>8.2458072659060799E-2</v>
      </c>
    </row>
    <row r="15" spans="1:21" ht="21" x14ac:dyDescent="0.25">
      <c r="A15" s="2" t="s">
        <v>23</v>
      </c>
      <c r="C15" s="1">
        <v>0</v>
      </c>
      <c r="E15" s="1">
        <v>-73992230</v>
      </c>
      <c r="G15" s="1">
        <v>0</v>
      </c>
      <c r="I15" s="1">
        <v>-73992230</v>
      </c>
      <c r="K15" s="4">
        <f t="shared" si="1"/>
        <v>9.2517020755732478E-3</v>
      </c>
      <c r="M15" s="1">
        <v>109595881</v>
      </c>
      <c r="O15" s="1">
        <v>-100989396</v>
      </c>
      <c r="Q15" s="1">
        <v>0</v>
      </c>
      <c r="S15" s="1">
        <v>8606485</v>
      </c>
      <c r="U15" s="4">
        <f t="shared" si="0"/>
        <v>1.4639228979406176E-4</v>
      </c>
    </row>
    <row r="16" spans="1:21" ht="21" x14ac:dyDescent="0.25">
      <c r="A16" s="2" t="s">
        <v>45</v>
      </c>
      <c r="C16" s="1">
        <v>0</v>
      </c>
      <c r="E16" s="1">
        <v>2042770216</v>
      </c>
      <c r="G16" s="1">
        <v>0</v>
      </c>
      <c r="I16" s="1">
        <v>2042770216</v>
      </c>
      <c r="K16" s="4">
        <f t="shared" si="1"/>
        <v>-0.25542008190976823</v>
      </c>
      <c r="M16" s="1">
        <v>3617474850</v>
      </c>
      <c r="O16" s="1">
        <v>13269565200</v>
      </c>
      <c r="Q16" s="1">
        <v>0</v>
      </c>
      <c r="S16" s="1">
        <v>16887040050</v>
      </c>
      <c r="U16" s="4">
        <f t="shared" si="0"/>
        <v>0.2872406633792457</v>
      </c>
    </row>
    <row r="17" spans="1:21" ht="21" x14ac:dyDescent="0.25">
      <c r="A17" s="2" t="s">
        <v>20</v>
      </c>
      <c r="C17" s="1">
        <v>0</v>
      </c>
      <c r="E17" s="1">
        <v>-63880137</v>
      </c>
      <c r="G17" s="1">
        <v>0</v>
      </c>
      <c r="I17" s="1">
        <v>-63880137</v>
      </c>
      <c r="K17" s="4">
        <f t="shared" si="1"/>
        <v>7.9873251025250006E-3</v>
      </c>
      <c r="M17" s="1">
        <v>16005000</v>
      </c>
      <c r="O17" s="1">
        <v>-121733847</v>
      </c>
      <c r="Q17" s="1">
        <v>0</v>
      </c>
      <c r="S17" s="1">
        <v>-105728847</v>
      </c>
      <c r="U17" s="4">
        <f t="shared" si="0"/>
        <v>-1.7983983019334859E-3</v>
      </c>
    </row>
    <row r="18" spans="1:21" ht="21" x14ac:dyDescent="0.25">
      <c r="A18" s="2" t="s">
        <v>18</v>
      </c>
      <c r="C18" s="1">
        <v>0</v>
      </c>
      <c r="E18" s="1">
        <v>-132009839</v>
      </c>
      <c r="G18" s="1">
        <v>0</v>
      </c>
      <c r="I18" s="1">
        <v>-132009839</v>
      </c>
      <c r="K18" s="4">
        <f t="shared" si="1"/>
        <v>1.6505999366046815E-2</v>
      </c>
      <c r="M18" s="1">
        <v>2259416</v>
      </c>
      <c r="O18" s="1">
        <v>-697176967</v>
      </c>
      <c r="Q18" s="1">
        <v>0</v>
      </c>
      <c r="S18" s="1">
        <v>-694917551</v>
      </c>
      <c r="U18" s="4">
        <f t="shared" si="0"/>
        <v>-1.1820222949203036E-2</v>
      </c>
    </row>
    <row r="19" spans="1:21" ht="21" x14ac:dyDescent="0.25">
      <c r="A19" s="2" t="s">
        <v>19</v>
      </c>
      <c r="C19" s="1">
        <v>0</v>
      </c>
      <c r="E19" s="1">
        <v>-35139667</v>
      </c>
      <c r="G19" s="1">
        <v>0</v>
      </c>
      <c r="I19" s="1">
        <v>-35139667</v>
      </c>
      <c r="K19" s="4">
        <f t="shared" si="1"/>
        <v>4.3937279646640293E-3</v>
      </c>
      <c r="M19" s="1">
        <v>3493474</v>
      </c>
      <c r="O19" s="1">
        <v>-208054665</v>
      </c>
      <c r="Q19" s="1">
        <v>0</v>
      </c>
      <c r="S19" s="1">
        <v>-204561191</v>
      </c>
      <c r="U19" s="4">
        <f t="shared" si="0"/>
        <v>-3.4794903091669152E-3</v>
      </c>
    </row>
    <row r="20" spans="1:21" ht="21" x14ac:dyDescent="0.25">
      <c r="A20" s="2" t="s">
        <v>37</v>
      </c>
      <c r="C20" s="1">
        <v>0</v>
      </c>
      <c r="E20" s="1">
        <v>16998255</v>
      </c>
      <c r="G20" s="1">
        <v>0</v>
      </c>
      <c r="I20" s="1">
        <v>16998255</v>
      </c>
      <c r="K20" s="4">
        <f t="shared" si="1"/>
        <v>-2.1253960188066141E-3</v>
      </c>
      <c r="M20" s="1">
        <v>22937656</v>
      </c>
      <c r="O20" s="1">
        <v>-113619915</v>
      </c>
      <c r="Q20" s="1">
        <v>0</v>
      </c>
      <c r="S20" s="1">
        <v>-90682259</v>
      </c>
      <c r="U20" s="4">
        <f t="shared" si="0"/>
        <v>-1.5424628682566884E-3</v>
      </c>
    </row>
    <row r="21" spans="1:21" ht="21" x14ac:dyDescent="0.25">
      <c r="A21" s="2" t="s">
        <v>38</v>
      </c>
      <c r="C21" s="1">
        <v>13536212</v>
      </c>
      <c r="E21" s="1">
        <v>3651464</v>
      </c>
      <c r="G21" s="1">
        <v>0</v>
      </c>
      <c r="I21" s="1">
        <v>17187676</v>
      </c>
      <c r="K21" s="4">
        <f t="shared" si="1"/>
        <v>-2.1490804875522805E-3</v>
      </c>
      <c r="M21" s="1">
        <v>13536212</v>
      </c>
      <c r="O21" s="1">
        <v>79549746</v>
      </c>
      <c r="Q21" s="1">
        <v>0</v>
      </c>
      <c r="S21" s="1">
        <v>93085958</v>
      </c>
      <c r="U21" s="4">
        <f t="shared" si="0"/>
        <v>1.5833486654881594E-3</v>
      </c>
    </row>
    <row r="22" spans="1:21" ht="21" x14ac:dyDescent="0.25">
      <c r="A22" s="2" t="s">
        <v>32</v>
      </c>
      <c r="C22" s="1">
        <v>0</v>
      </c>
      <c r="E22" s="1">
        <v>105617813</v>
      </c>
      <c r="G22" s="1">
        <v>0</v>
      </c>
      <c r="I22" s="1">
        <v>105617813</v>
      </c>
      <c r="K22" s="4">
        <f t="shared" si="1"/>
        <v>-1.3206042577032846E-2</v>
      </c>
      <c r="M22" s="1">
        <v>145866626</v>
      </c>
      <c r="O22" s="1">
        <v>190957005</v>
      </c>
      <c r="Q22" s="1">
        <v>0</v>
      </c>
      <c r="S22" s="1">
        <v>336823631</v>
      </c>
      <c r="U22" s="4">
        <f t="shared" si="0"/>
        <v>5.7292126342914822E-3</v>
      </c>
    </row>
    <row r="23" spans="1:21" ht="21" x14ac:dyDescent="0.25">
      <c r="A23" s="2" t="s">
        <v>41</v>
      </c>
      <c r="C23" s="1">
        <v>0</v>
      </c>
      <c r="E23" s="1">
        <v>-268393500</v>
      </c>
      <c r="G23" s="1">
        <v>0</v>
      </c>
      <c r="I23" s="1">
        <v>-268393500</v>
      </c>
      <c r="K23" s="4">
        <f t="shared" si="1"/>
        <v>3.355888450747286E-2</v>
      </c>
      <c r="M23" s="1">
        <v>622159091</v>
      </c>
      <c r="O23" s="1">
        <v>614073004</v>
      </c>
      <c r="Q23" s="1">
        <v>0</v>
      </c>
      <c r="S23" s="1">
        <v>1236232095</v>
      </c>
      <c r="U23" s="4">
        <f t="shared" si="0"/>
        <v>2.1027730496708016E-2</v>
      </c>
    </row>
    <row r="24" spans="1:21" ht="21" x14ac:dyDescent="0.25">
      <c r="A24" s="2" t="s">
        <v>16</v>
      </c>
      <c r="C24" s="1">
        <v>0</v>
      </c>
      <c r="E24" s="1">
        <v>-505971450</v>
      </c>
      <c r="G24" s="1">
        <v>0</v>
      </c>
      <c r="I24" s="1">
        <v>-505971450</v>
      </c>
      <c r="K24" s="4">
        <f t="shared" si="1"/>
        <v>6.3264711904828463E-2</v>
      </c>
      <c r="M24" s="1">
        <v>70000000</v>
      </c>
      <c r="O24" s="1">
        <v>-1653005745</v>
      </c>
      <c r="Q24" s="1">
        <v>0</v>
      </c>
      <c r="S24" s="1">
        <v>-1583005745</v>
      </c>
      <c r="U24" s="4">
        <f t="shared" si="0"/>
        <v>-2.6926188306574013E-2</v>
      </c>
    </row>
    <row r="25" spans="1:21" ht="21" x14ac:dyDescent="0.25">
      <c r="A25" s="2" t="s">
        <v>31</v>
      </c>
      <c r="C25" s="1">
        <v>0</v>
      </c>
      <c r="E25" s="1">
        <v>-4137332037</v>
      </c>
      <c r="G25" s="1">
        <v>0</v>
      </c>
      <c r="I25" s="1">
        <v>-4137332037</v>
      </c>
      <c r="K25" s="4">
        <f t="shared" si="1"/>
        <v>0.51731598566563797</v>
      </c>
      <c r="M25" s="1">
        <v>90820055</v>
      </c>
      <c r="O25" s="1">
        <v>-13773820056</v>
      </c>
      <c r="Q25" s="1">
        <v>0</v>
      </c>
      <c r="S25" s="1">
        <v>-13683000001</v>
      </c>
      <c r="U25" s="4">
        <f t="shared" si="0"/>
        <v>-0.23274143874050085</v>
      </c>
    </row>
    <row r="26" spans="1:21" ht="21" x14ac:dyDescent="0.25">
      <c r="A26" s="2" t="s">
        <v>15</v>
      </c>
      <c r="C26" s="1">
        <v>0</v>
      </c>
      <c r="E26" s="1">
        <v>18695197755</v>
      </c>
      <c r="G26" s="1">
        <v>0</v>
      </c>
      <c r="I26" s="1">
        <v>18695197755</v>
      </c>
      <c r="K26" s="4">
        <f t="shared" si="1"/>
        <v>-2.3375751734092325</v>
      </c>
      <c r="M26" s="1">
        <v>2568384089</v>
      </c>
      <c r="O26" s="1">
        <v>3376390230</v>
      </c>
      <c r="Q26" s="1">
        <v>0</v>
      </c>
      <c r="S26" s="1">
        <v>5944774319</v>
      </c>
      <c r="U26" s="4">
        <f t="shared" si="0"/>
        <v>0.10111783438504153</v>
      </c>
    </row>
    <row r="27" spans="1:21" ht="21" x14ac:dyDescent="0.25">
      <c r="A27" s="2" t="s">
        <v>24</v>
      </c>
      <c r="C27" s="1">
        <v>0</v>
      </c>
      <c r="E27" s="1">
        <v>41785607</v>
      </c>
      <c r="G27" s="1">
        <v>0</v>
      </c>
      <c r="I27" s="1">
        <v>41785607</v>
      </c>
      <c r="K27" s="4">
        <f t="shared" si="1"/>
        <v>-5.224710581246004E-3</v>
      </c>
      <c r="M27" s="1">
        <v>23011200</v>
      </c>
      <c r="O27" s="1">
        <v>181318736</v>
      </c>
      <c r="Q27" s="1">
        <v>0</v>
      </c>
      <c r="S27" s="1">
        <v>204329936</v>
      </c>
      <c r="U27" s="4">
        <f t="shared" si="0"/>
        <v>3.4755567696352335E-3</v>
      </c>
    </row>
    <row r="28" spans="1:21" ht="21" x14ac:dyDescent="0.25">
      <c r="A28" s="2" t="s">
        <v>35</v>
      </c>
      <c r="C28" s="1">
        <v>0</v>
      </c>
      <c r="E28" s="1">
        <v>-6033005109</v>
      </c>
      <c r="G28" s="1">
        <v>0</v>
      </c>
      <c r="I28" s="1">
        <v>-6033005109</v>
      </c>
      <c r="K28" s="4">
        <f t="shared" si="1"/>
        <v>0.75434360998282257</v>
      </c>
      <c r="M28" s="1">
        <v>969558324</v>
      </c>
      <c r="O28" s="1">
        <v>-5970531123</v>
      </c>
      <c r="Q28" s="1">
        <v>0</v>
      </c>
      <c r="S28" s="1">
        <v>-5000972799</v>
      </c>
      <c r="U28" s="4">
        <f t="shared" si="0"/>
        <v>-8.5064211375890181E-2</v>
      </c>
    </row>
    <row r="29" spans="1:21" ht="21" x14ac:dyDescent="0.25">
      <c r="A29" s="2" t="s">
        <v>22</v>
      </c>
      <c r="C29" s="1">
        <v>0</v>
      </c>
      <c r="E29" s="1">
        <v>-1665750697</v>
      </c>
      <c r="G29" s="1">
        <v>0</v>
      </c>
      <c r="I29" s="1">
        <v>-1665750697</v>
      </c>
      <c r="K29" s="4">
        <f t="shared" si="1"/>
        <v>0.2082790203893366</v>
      </c>
      <c r="M29" s="1">
        <v>603174210</v>
      </c>
      <c r="O29" s="1">
        <v>-3789916954</v>
      </c>
      <c r="Q29" s="1">
        <v>0</v>
      </c>
      <c r="S29" s="1">
        <v>-3186742744</v>
      </c>
      <c r="U29" s="4">
        <f t="shared" si="0"/>
        <v>-5.4205005560199263E-2</v>
      </c>
    </row>
    <row r="30" spans="1:21" ht="21" x14ac:dyDescent="0.25">
      <c r="A30" s="2" t="s">
        <v>26</v>
      </c>
      <c r="C30" s="1">
        <v>0</v>
      </c>
      <c r="E30" s="1">
        <v>4204831500</v>
      </c>
      <c r="G30" s="1">
        <v>0</v>
      </c>
      <c r="I30" s="1">
        <v>4204831500</v>
      </c>
      <c r="K30" s="4">
        <f t="shared" si="1"/>
        <v>-0.52575585728374141</v>
      </c>
      <c r="M30" s="1">
        <v>4740259740</v>
      </c>
      <c r="O30" s="1">
        <v>24831369000</v>
      </c>
      <c r="Q30" s="1">
        <v>0</v>
      </c>
      <c r="S30" s="1">
        <v>29571628740</v>
      </c>
      <c r="U30" s="4">
        <f t="shared" si="0"/>
        <v>0.50299959207370781</v>
      </c>
    </row>
    <row r="31" spans="1:21" ht="21" x14ac:dyDescent="0.25">
      <c r="A31" s="2" t="s">
        <v>28</v>
      </c>
      <c r="C31" s="1">
        <v>0</v>
      </c>
      <c r="E31" s="1">
        <v>-66015798</v>
      </c>
      <c r="G31" s="1">
        <v>0</v>
      </c>
      <c r="I31" s="1">
        <v>-66015798</v>
      </c>
      <c r="K31" s="4">
        <f t="shared" si="1"/>
        <v>8.2543598885615986E-3</v>
      </c>
      <c r="M31" s="1">
        <v>4003798</v>
      </c>
      <c r="O31" s="1">
        <v>-470227288</v>
      </c>
      <c r="Q31" s="1">
        <v>0</v>
      </c>
      <c r="S31" s="1">
        <v>-466223490</v>
      </c>
      <c r="U31" s="4">
        <f t="shared" si="0"/>
        <v>-7.93024379370659E-3</v>
      </c>
    </row>
    <row r="32" spans="1:21" ht="21" x14ac:dyDescent="0.25">
      <c r="A32" s="2" t="s">
        <v>29</v>
      </c>
      <c r="C32" s="1">
        <v>0</v>
      </c>
      <c r="E32" s="1">
        <v>394450730</v>
      </c>
      <c r="G32" s="1">
        <v>0</v>
      </c>
      <c r="I32" s="1">
        <v>394450730</v>
      </c>
      <c r="K32" s="4">
        <f t="shared" si="1"/>
        <v>-4.9320592681858386E-2</v>
      </c>
      <c r="M32" s="1">
        <v>1359246747</v>
      </c>
      <c r="O32" s="1">
        <v>3121543626</v>
      </c>
      <c r="Q32" s="1">
        <v>0</v>
      </c>
      <c r="S32" s="1">
        <v>4480790373</v>
      </c>
      <c r="U32" s="4">
        <f t="shared" si="0"/>
        <v>7.6216151284834416E-2</v>
      </c>
    </row>
    <row r="33" spans="1:21" ht="21" x14ac:dyDescent="0.25">
      <c r="A33" s="2" t="s">
        <v>25</v>
      </c>
      <c r="C33" s="1">
        <v>0</v>
      </c>
      <c r="E33" s="1">
        <v>-4829094900</v>
      </c>
      <c r="G33" s="1">
        <v>0</v>
      </c>
      <c r="I33" s="1">
        <v>-4829094900</v>
      </c>
      <c r="K33" s="4">
        <f t="shared" si="1"/>
        <v>0.60381133680482646</v>
      </c>
      <c r="M33" s="1">
        <v>1271144279</v>
      </c>
      <c r="O33" s="1">
        <v>-9780646750</v>
      </c>
      <c r="Q33" s="1">
        <v>0</v>
      </c>
      <c r="S33" s="1">
        <v>-8509502471</v>
      </c>
      <c r="U33" s="4">
        <f t="shared" si="0"/>
        <v>-0.14474266227593688</v>
      </c>
    </row>
    <row r="34" spans="1:21" ht="21" x14ac:dyDescent="0.25">
      <c r="A34" s="2" t="s">
        <v>34</v>
      </c>
      <c r="C34" s="1">
        <v>2057955882</v>
      </c>
      <c r="E34" s="1">
        <v>-1570350487</v>
      </c>
      <c r="G34" s="1">
        <v>0</v>
      </c>
      <c r="I34" s="1">
        <v>487605395</v>
      </c>
      <c r="K34" s="4">
        <f t="shared" si="1"/>
        <v>-6.0968291467661036E-2</v>
      </c>
      <c r="M34" s="1">
        <v>2057955882</v>
      </c>
      <c r="O34" s="1">
        <v>-1416024225</v>
      </c>
      <c r="Q34" s="1">
        <v>0</v>
      </c>
      <c r="S34" s="1">
        <v>641931657</v>
      </c>
      <c r="U34" s="4">
        <f t="shared" si="0"/>
        <v>1.0918957641769695E-2</v>
      </c>
    </row>
    <row r="35" spans="1:21" ht="21" x14ac:dyDescent="0.25">
      <c r="A35" s="2" t="s">
        <v>40</v>
      </c>
      <c r="C35" s="1">
        <v>0</v>
      </c>
      <c r="E35" s="1">
        <v>-21615089210</v>
      </c>
      <c r="G35" s="1">
        <v>0</v>
      </c>
      <c r="I35" s="1">
        <v>-21615089210</v>
      </c>
      <c r="K35" s="4">
        <f t="shared" si="1"/>
        <v>2.7026671004220026</v>
      </c>
      <c r="M35" s="1">
        <v>8051314320</v>
      </c>
      <c r="O35" s="1">
        <v>22145049263</v>
      </c>
      <c r="Q35" s="1">
        <v>0</v>
      </c>
      <c r="S35" s="1">
        <v>30196363583</v>
      </c>
      <c r="U35" s="4">
        <f t="shared" si="0"/>
        <v>0.51362603994190303</v>
      </c>
    </row>
    <row r="36" spans="1:21" ht="21" x14ac:dyDescent="0.25">
      <c r="A36" s="2" t="s">
        <v>43</v>
      </c>
      <c r="C36" s="1">
        <v>0</v>
      </c>
      <c r="E36" s="1">
        <v>-230619600</v>
      </c>
      <c r="G36" s="1">
        <v>0</v>
      </c>
      <c r="I36" s="1">
        <v>-230619600</v>
      </c>
      <c r="K36" s="4">
        <f t="shared" si="1"/>
        <v>2.8835782243458157E-2</v>
      </c>
      <c r="M36" s="1">
        <v>0</v>
      </c>
      <c r="O36" s="1">
        <v>-569147126</v>
      </c>
      <c r="Q36" s="1">
        <v>0</v>
      </c>
      <c r="S36" s="1">
        <v>-569147126</v>
      </c>
      <c r="U36" s="4">
        <f t="shared" si="0"/>
        <v>-9.6809267668333098E-3</v>
      </c>
    </row>
    <row r="37" spans="1:21" ht="21" x14ac:dyDescent="0.25">
      <c r="A37" s="2" t="s">
        <v>33</v>
      </c>
      <c r="C37" s="1">
        <v>0</v>
      </c>
      <c r="E37" s="1">
        <v>-108351449</v>
      </c>
      <c r="G37" s="1">
        <v>0</v>
      </c>
      <c r="I37" s="1">
        <v>-108351449</v>
      </c>
      <c r="K37" s="4">
        <f t="shared" si="1"/>
        <v>1.3547845842795505E-2</v>
      </c>
      <c r="M37" s="1">
        <v>0</v>
      </c>
      <c r="O37" s="1">
        <v>-1164778087</v>
      </c>
      <c r="Q37" s="1">
        <v>0</v>
      </c>
      <c r="S37" s="1">
        <v>-1164778087</v>
      </c>
      <c r="U37" s="4">
        <f t="shared" si="0"/>
        <v>-1.981233119651947E-2</v>
      </c>
    </row>
    <row r="38" spans="1:21" ht="21" x14ac:dyDescent="0.25">
      <c r="A38" s="2" t="s">
        <v>17</v>
      </c>
      <c r="C38" s="1">
        <v>0</v>
      </c>
      <c r="E38" s="1">
        <v>-41287866</v>
      </c>
      <c r="G38" s="1">
        <v>0</v>
      </c>
      <c r="I38" s="1">
        <v>-41287866</v>
      </c>
      <c r="K38" s="4">
        <f t="shared" si="1"/>
        <v>5.1624749729558108E-3</v>
      </c>
      <c r="M38" s="1">
        <v>0</v>
      </c>
      <c r="O38" s="1">
        <v>-357122402</v>
      </c>
      <c r="Q38" s="1">
        <v>0</v>
      </c>
      <c r="S38" s="1">
        <v>-357122402</v>
      </c>
      <c r="U38" s="4">
        <f t="shared" si="0"/>
        <v>-6.0744852475238635E-3</v>
      </c>
    </row>
    <row r="39" spans="1:21" ht="21" x14ac:dyDescent="0.25">
      <c r="A39" s="2" t="s">
        <v>39</v>
      </c>
      <c r="C39" s="1">
        <v>0</v>
      </c>
      <c r="E39" s="1">
        <v>7708845376</v>
      </c>
      <c r="G39" s="1">
        <v>0</v>
      </c>
      <c r="I39" s="1">
        <v>7708845376</v>
      </c>
      <c r="K39" s="4">
        <f t="shared" si="1"/>
        <v>-0.96388419115645563</v>
      </c>
      <c r="M39" s="1">
        <v>0</v>
      </c>
      <c r="O39" s="1">
        <v>8237190110</v>
      </c>
      <c r="Q39" s="1">
        <v>0</v>
      </c>
      <c r="S39" s="1">
        <v>8237190110</v>
      </c>
      <c r="U39" s="4">
        <f t="shared" si="0"/>
        <v>0.14011075621138008</v>
      </c>
    </row>
    <row r="40" spans="1:21" ht="21" x14ac:dyDescent="0.25">
      <c r="A40" s="2" t="s">
        <v>21</v>
      </c>
      <c r="C40" s="1">
        <v>0</v>
      </c>
      <c r="E40" s="1">
        <v>-152553373</v>
      </c>
      <c r="G40" s="1">
        <v>0</v>
      </c>
      <c r="I40" s="1">
        <v>-152553373</v>
      </c>
      <c r="K40" s="4">
        <f t="shared" si="1"/>
        <v>1.9074683350127436E-2</v>
      </c>
      <c r="M40" s="1">
        <v>0</v>
      </c>
      <c r="O40" s="1">
        <v>-404479938</v>
      </c>
      <c r="Q40" s="1">
        <v>0</v>
      </c>
      <c r="S40" s="1">
        <v>-404479938</v>
      </c>
      <c r="U40" s="4">
        <f t="shared" si="0"/>
        <v>-6.8800148143615117E-3</v>
      </c>
    </row>
    <row r="41" spans="1:21" ht="21" x14ac:dyDescent="0.25">
      <c r="A41" s="2" t="s">
        <v>30</v>
      </c>
      <c r="C41" s="1">
        <v>0</v>
      </c>
      <c r="E41" s="1">
        <v>-585089552</v>
      </c>
      <c r="G41" s="1">
        <v>0</v>
      </c>
      <c r="I41" s="1">
        <v>-585089552</v>
      </c>
      <c r="K41" s="4">
        <f t="shared" si="1"/>
        <v>7.3157333177208225E-2</v>
      </c>
      <c r="M41" s="1">
        <v>0</v>
      </c>
      <c r="O41" s="1">
        <v>2986450934</v>
      </c>
      <c r="Q41" s="1">
        <v>0</v>
      </c>
      <c r="S41" s="1">
        <v>2986450934</v>
      </c>
      <c r="U41" s="4">
        <f t="shared" si="0"/>
        <v>5.079813542763096E-2</v>
      </c>
    </row>
    <row r="42" spans="1:21" ht="19.5" thickBot="1" x14ac:dyDescent="0.3">
      <c r="C42" s="3">
        <f>SUM(C8:C41)</f>
        <v>2073530988</v>
      </c>
      <c r="E42" s="3">
        <f>SUM(E8:E41)</f>
        <v>-11167499697</v>
      </c>
      <c r="G42" s="3">
        <f>SUM(G8:G41)</f>
        <v>1096280349</v>
      </c>
      <c r="I42" s="3">
        <f>SUM(I8:I41)</f>
        <v>-7997688360</v>
      </c>
      <c r="K42" s="5">
        <f>SUM(K8:K41)</f>
        <v>0.99999999999999989</v>
      </c>
      <c r="M42" s="3">
        <f>SUM(M8:M41)</f>
        <v>33378759109</v>
      </c>
      <c r="O42" s="3">
        <f>SUM(O8:O41)</f>
        <v>30663858408</v>
      </c>
      <c r="Q42" s="3">
        <f>SUM(Q8:Q41)</f>
        <v>-5252055445</v>
      </c>
      <c r="S42" s="3">
        <f>SUM(S8:S41)</f>
        <v>58790562072</v>
      </c>
      <c r="U42" s="5">
        <f>SUM(U8:U41)</f>
        <v>1</v>
      </c>
    </row>
    <row r="43" spans="1:21" ht="19.5" thickTop="1" x14ac:dyDescent="0.25"/>
  </sheetData>
  <sheetProtection algorithmName="SHA-512" hashValue="6jMmL4bLwbBhe8br8lzROgglFEwNPcNcvHds3CHmPC6Ae3MyNW63aYtDLodinwYASWNcy1XC3QCs6pktjKxMRw==" saltValue="noUBJ3oGU0r31ZCdVSxtBQ==" spinCount="100000" sheet="1" objects="1" scenario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سهام</vt:lpstr>
      <vt:lpstr>تبعی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آقای محمودی جم</cp:lastModifiedBy>
  <dcterms:created xsi:type="dcterms:W3CDTF">2021-10-30T07:07:37Z</dcterms:created>
  <dcterms:modified xsi:type="dcterms:W3CDTF">2021-10-30T14:14:11Z</dcterms:modified>
</cp:coreProperties>
</file>