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1400\8\"/>
    </mc:Choice>
  </mc:AlternateContent>
  <bookViews>
    <workbookView xWindow="0" yWindow="0" windowWidth="7470" windowHeight="2760" firstSheet="6" activeTab="12"/>
  </bookViews>
  <sheets>
    <sheet name="سهام" sheetId="1" r:id="rId1"/>
    <sheet name="تبعی" sheetId="2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2">'اوراق مشارکت'!$A$1:$AK$17</definedName>
    <definedName name="_xlnm.Print_Area" localSheetId="1">تبعی!$A$1:$Q$10</definedName>
    <definedName name="_xlnm.Print_Area" localSheetId="12">'جمع درآمدها'!$A$1:$G$11</definedName>
    <definedName name="_xlnm.Print_Area" localSheetId="10">'درآمد سپرده بانکی'!$A$1:$K$31</definedName>
    <definedName name="_xlnm.Print_Area" localSheetId="5">'درآمد سود سهام'!$A$1:$T$35</definedName>
    <definedName name="_xlnm.Print_Area" localSheetId="6">'درآمد ناشی از تغییر قیمت اوراق'!$A$1:$Q$50</definedName>
    <definedName name="_xlnm.Print_Area" localSheetId="7">'درآمد ناشی از فروش'!$A$1:$Q$16</definedName>
    <definedName name="_xlnm.Print_Area" localSheetId="11">'سایر درآمدها'!$A$1:$F$12</definedName>
    <definedName name="_xlnm.Print_Area" localSheetId="3">سپرده!$A$1:$S$25</definedName>
    <definedName name="_xlnm.Print_Area" localSheetId="9">'سرمایه‌گذاری در اوراق بهادار'!$A$1:$Q$19</definedName>
    <definedName name="_xlnm.Print_Area" localSheetId="8">'سرمایه‌گذاری در سهام'!$A$1:$U$44</definedName>
    <definedName name="_xlnm.Print_Area" localSheetId="4">'سود اوراق بهادار و سپرده بانکی'!$A$1:$S$38</definedName>
    <definedName name="_xlnm.Print_Area" localSheetId="0">سهام!$A$1:$Z$43</definedName>
  </definedNames>
  <calcPr calcId="152511"/>
</workbook>
</file>

<file path=xl/calcChain.xml><?xml version="1.0" encoding="utf-8"?>
<calcChain xmlns="http://schemas.openxmlformats.org/spreadsheetml/2006/main">
  <c r="G10" i="15" l="1"/>
  <c r="G8" i="15"/>
  <c r="G9" i="15"/>
  <c r="G7" i="15"/>
  <c r="E10" i="15"/>
  <c r="E8" i="15"/>
  <c r="E9" i="15"/>
  <c r="E7" i="15"/>
  <c r="C10" i="15"/>
  <c r="I30" i="13"/>
  <c r="E30" i="13"/>
  <c r="C18" i="12"/>
  <c r="E18" i="12"/>
  <c r="G18" i="12"/>
  <c r="I18" i="12"/>
  <c r="K18" i="12"/>
  <c r="M18" i="12"/>
  <c r="O18" i="12"/>
  <c r="Q18" i="12"/>
  <c r="C43" i="11"/>
  <c r="E43" i="11"/>
  <c r="G43" i="11"/>
  <c r="I43" i="11"/>
  <c r="K43" i="11"/>
  <c r="M43" i="11"/>
  <c r="O43" i="11"/>
  <c r="Q43" i="11"/>
  <c r="S43" i="11"/>
  <c r="U43" i="11"/>
  <c r="K16" i="10"/>
  <c r="M16" i="10"/>
  <c r="O16" i="10"/>
  <c r="Q16" i="10"/>
  <c r="C49" i="9"/>
  <c r="E49" i="9"/>
  <c r="G49" i="9"/>
  <c r="I49" i="9"/>
  <c r="K49" i="9"/>
  <c r="M49" i="9"/>
  <c r="O49" i="9"/>
  <c r="Q49" i="9"/>
  <c r="E34" i="8"/>
  <c r="G34" i="8"/>
  <c r="I34" i="8"/>
  <c r="K34" i="8"/>
  <c r="M34" i="8"/>
  <c r="O34" i="8"/>
  <c r="Q34" i="8"/>
  <c r="S34" i="8"/>
  <c r="Q37" i="7"/>
  <c r="K37" i="7"/>
  <c r="I37" i="7"/>
  <c r="M37" i="7"/>
  <c r="O37" i="7"/>
  <c r="S37" i="7"/>
  <c r="S24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8" i="6"/>
  <c r="Q24" i="6"/>
  <c r="O24" i="6"/>
  <c r="M24" i="6"/>
  <c r="K24" i="6"/>
  <c r="AK16" i="3"/>
  <c r="AK10" i="3"/>
  <c r="AK11" i="3"/>
  <c r="AK12" i="3"/>
  <c r="AK13" i="3"/>
  <c r="AK14" i="3"/>
  <c r="AK15" i="3"/>
  <c r="AK9" i="3"/>
  <c r="Q16" i="3"/>
  <c r="S16" i="3"/>
  <c r="U16" i="3"/>
  <c r="W16" i="3"/>
  <c r="Y16" i="3"/>
  <c r="AA16" i="3"/>
  <c r="AC16" i="3"/>
  <c r="AE16" i="3"/>
  <c r="AG16" i="3"/>
  <c r="AI16" i="3"/>
  <c r="Y43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9" i="1"/>
  <c r="E43" i="1"/>
  <c r="G43" i="1"/>
  <c r="I43" i="1"/>
  <c r="K43" i="1"/>
  <c r="M43" i="1"/>
  <c r="O43" i="1"/>
  <c r="Q43" i="1"/>
  <c r="S43" i="1"/>
  <c r="U43" i="1"/>
  <c r="W43" i="1"/>
  <c r="C43" i="1"/>
</calcChain>
</file>

<file path=xl/sharedStrings.xml><?xml version="1.0" encoding="utf-8"?>
<sst xmlns="http://schemas.openxmlformats.org/spreadsheetml/2006/main" count="863" uniqueCount="259">
  <si>
    <t>صندوق سرمایه‌گذاری پاداش سهامداری توسعه یکم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</si>
  <si>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</si>
  <si>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</si>
  <si>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</si>
  <si>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</si>
  <si>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</si>
  <si>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</si>
  <si>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</si>
  <si>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</si>
  <si>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</si>
  <si>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</si>
  <si>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</si>
  <si>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</si>
  <si>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</si>
  <si>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</si>
  <si>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</si>
  <si>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</si>
  <si>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</si>
  <si>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0.01 %</t>
  </si>
  <si>
    <t>بانک تجارت</t>
  </si>
  <si>
    <t>بانک صادرات ایران</t>
  </si>
  <si>
    <t>بانک ملت</t>
  </si>
  <si>
    <t>بانک‌پارسیان‌</t>
  </si>
  <si>
    <t>بیمه معلم</t>
  </si>
  <si>
    <t>0.08 %</t>
  </si>
  <si>
    <t>پالایش نفت اصفهان</t>
  </si>
  <si>
    <t>پالایش نفت تهران</t>
  </si>
  <si>
    <t>پدیده شیمی قرن</t>
  </si>
  <si>
    <t>پلی پروپیلن جم - جم پیلن</t>
  </si>
  <si>
    <t>توسعه سامانه ی نرم افزاری نگین</t>
  </si>
  <si>
    <t>0.11 %</t>
  </si>
  <si>
    <t>توسعه مولد نیروگاهی جهرم</t>
  </si>
  <si>
    <t>تولیدی فولاد سپید فراب کویر</t>
  </si>
  <si>
    <t>ریل پرداز نو آفرین</t>
  </si>
  <si>
    <t>ریل پردازسیر</t>
  </si>
  <si>
    <t>س. نفت و گاز و پتروشیمی تأمین</t>
  </si>
  <si>
    <t>سایپا</t>
  </si>
  <si>
    <t>0.04 %</t>
  </si>
  <si>
    <t>سرمایه گذاری تامین اجتماعی</t>
  </si>
  <si>
    <t>سرمایه گذاری مس سرچشمه</t>
  </si>
  <si>
    <t>سرمایه‌ گذاری‌ پارس‌ توشه‌</t>
  </si>
  <si>
    <t>سهامی ذوب آهن  اصفهان</t>
  </si>
  <si>
    <t>صنایع پتروشیمی خلیج فارس</t>
  </si>
  <si>
    <t>0.00 %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</si>
  <si>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</si>
  <si>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</si>
  <si>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</si>
  <si>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</si>
  <si>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</si>
  <si>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</si>
  <si>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</si>
  <si>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</si>
  <si>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</si>
  <si>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اجاره ریل پردازسیر021212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</si>
  <si>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</si>
  <si>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</si>
  <si>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</si>
  <si>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</si>
  <si>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</si>
  <si>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</si>
  <si>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</si>
  <si>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</si>
  <si>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</si>
  <si>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</si>
  <si>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</si>
  <si>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</si>
  <si>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</si>
  <si>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</si>
  <si>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</si>
  <si>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</si>
  <si>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بله</t>
  </si>
  <si>
    <t>1397/12/12</t>
  </si>
  <si>
    <t>1402/12/12</t>
  </si>
  <si>
    <t>اسنادخزانه-م8بودجه99-020606</t>
  </si>
  <si>
    <t>1399/09/25</t>
  </si>
  <si>
    <t>1402/06/06</t>
  </si>
  <si>
    <t>مرابحه سلامت6واجدشرایط خاص1400</t>
  </si>
  <si>
    <t>1396/09/22</t>
  </si>
  <si>
    <t>1400/09/22</t>
  </si>
  <si>
    <t>مشارکت رایان سایپا-3ماهه16%</t>
  </si>
  <si>
    <t>1397/06/05</t>
  </si>
  <si>
    <t>1401/06/05</t>
  </si>
  <si>
    <t>مشارکت ش اصفهان012-3ماهه20%</t>
  </si>
  <si>
    <t>1396/12/28</t>
  </si>
  <si>
    <t>1400/12/28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</si>
  <si>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</si>
  <si>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</si>
  <si>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</si>
  <si>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</si>
  <si>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</si>
  <si>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</si>
  <si>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</si>
  <si>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</si>
  <si>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</si>
  <si>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</si>
  <si>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</si>
  <si>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</si>
  <si>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</si>
  <si>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</si>
  <si>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</si>
  <si>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</si>
  <si>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</si>
  <si>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</si>
  <si>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</si>
  <si>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</si>
  <si>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</si>
  <si>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</si>
  <si>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</si>
  <si>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</si>
  <si>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</si>
  <si>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0.56 %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</si>
  <si>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</si>
  <si>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</si>
  <si>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</si>
  <si>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</si>
  <si>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</si>
  <si>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</si>
  <si>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155-1197-654551-4</t>
  </si>
  <si>
    <t>سپرده بلند مدت</t>
  </si>
  <si>
    <t>1399/01/31</t>
  </si>
  <si>
    <t>155-1197-654551-5</t>
  </si>
  <si>
    <t>بانک کشاورزی مرکزی</t>
  </si>
  <si>
    <t>964276858</t>
  </si>
  <si>
    <t>1399/07/23</t>
  </si>
  <si>
    <t>964330158</t>
  </si>
  <si>
    <t>بانک تجارت تخصصی بورس</t>
  </si>
  <si>
    <t>6174843196</t>
  </si>
  <si>
    <t>1399/11/01</t>
  </si>
  <si>
    <t>توسعه صادرات ایران مرکزی</t>
  </si>
  <si>
    <t xml:space="preserve">0200051454006 </t>
  </si>
  <si>
    <t>1400/02/21</t>
  </si>
  <si>
    <t>بانک اقتصاد نوین بلوار اسفندیار</t>
  </si>
  <si>
    <t>147-289-6753197-1</t>
  </si>
  <si>
    <t>1400/05/19</t>
  </si>
  <si>
    <t>147-850-6753197-1</t>
  </si>
  <si>
    <t>بانک صادرات میدان اسدآبادی</t>
  </si>
  <si>
    <t>02-16817358-00-1</t>
  </si>
  <si>
    <t>1400/07/06</t>
  </si>
  <si>
    <t>بانک صادرات میدان اسد آبادی</t>
  </si>
  <si>
    <t>406349665009</t>
  </si>
  <si>
    <t>بانک پاسارگاد شهران</t>
  </si>
  <si>
    <t>308-9012-14069480-1</t>
  </si>
  <si>
    <t>1400/07/28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</si>
  <si>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</si>
  <si>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</si>
  <si>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</si>
  <si>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</si>
  <si>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</si>
  <si>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</si>
  <si>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</si>
  <si>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</si>
  <si>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</si>
  <si>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سپهر14021206</t>
  </si>
  <si>
    <t/>
  </si>
  <si>
    <t>1402/12/06</t>
  </si>
  <si>
    <t>صکوک مرابحه سایپا412-3ماهه 16%</t>
  </si>
  <si>
    <t>1401/12/20</t>
  </si>
  <si>
    <t>بانک آینده مرکزی</t>
  </si>
  <si>
    <t>بانک ایران زمین شیخ بهایی</t>
  </si>
  <si>
    <t>بانک پارسیان اوین</t>
  </si>
  <si>
    <t xml:space="preserve">بانک گردشگری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</si>
  <si>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</si>
  <si>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</si>
  <si>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</si>
  <si>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</si>
  <si>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</si>
  <si>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</si>
  <si>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1400/03/12</t>
  </si>
  <si>
    <t>1400/04/24</t>
  </si>
  <si>
    <t>1400/07/14</t>
  </si>
  <si>
    <t>1400/04/29</t>
  </si>
  <si>
    <t>1400/04/28</t>
  </si>
  <si>
    <t>1400/04/12</t>
  </si>
  <si>
    <t>1400/07/25</t>
  </si>
  <si>
    <t>1400/05/31</t>
  </si>
  <si>
    <t>1400/04/02</t>
  </si>
  <si>
    <t>1400/05/13</t>
  </si>
  <si>
    <t>1399/12/16</t>
  </si>
  <si>
    <t>1400/04/19</t>
  </si>
  <si>
    <t>1400/02/20</t>
  </si>
  <si>
    <t>1400/04/06</t>
  </si>
  <si>
    <t>1400/07/27</t>
  </si>
  <si>
    <t>1400/02/22</t>
  </si>
  <si>
    <t>بهای فروش</t>
  </si>
  <si>
    <t>ارزش دفتری</t>
  </si>
  <si>
    <t>سود و زیان ناشی از تغییر قیمت</t>
  </si>
  <si>
    <t>سپید ماکیان</t>
  </si>
  <si>
    <t>سود و زیان ناشی از فروش</t>
  </si>
  <si>
    <t>ح . پدیده شیمی قرن</t>
  </si>
  <si>
    <t>درآمد سود سهام</t>
  </si>
  <si>
    <t>درآمد تغییر ارزش</t>
  </si>
  <si>
    <t>درآمد فروش</t>
  </si>
  <si>
    <t>درصد از کل درآمدها</t>
  </si>
  <si>
    <t>-0.21 %</t>
  </si>
  <si>
    <t>-0.10 %</t>
  </si>
  <si>
    <t>-1.86 %</t>
  </si>
  <si>
    <t>-1.74 %</t>
  </si>
  <si>
    <t>-0.07 %</t>
  </si>
  <si>
    <t>1.26 %</t>
  </si>
  <si>
    <t>0.32 %</t>
  </si>
  <si>
    <t>-1.79 %</t>
  </si>
  <si>
    <t>-2.00 %</t>
  </si>
  <si>
    <t>-0.79 %</t>
  </si>
  <si>
    <t>-0.17 %</t>
  </si>
  <si>
    <t>-0.51 %</t>
  </si>
  <si>
    <t>0.44 %</t>
  </si>
  <si>
    <t>-0.01 %</t>
  </si>
  <si>
    <t>0.67 %</t>
  </si>
  <si>
    <t>1.90 %</t>
  </si>
  <si>
    <t>-0.02 %</t>
  </si>
  <si>
    <t>-0.06 %</t>
  </si>
  <si>
    <t>-0.08 %</t>
  </si>
  <si>
    <t>-0.04 %</t>
  </si>
  <si>
    <t>-0.03 %</t>
  </si>
  <si>
    <t>0.81 %</t>
  </si>
  <si>
    <t>0.25 %</t>
  </si>
  <si>
    <t>-0.23 %</t>
  </si>
  <si>
    <t>-0.20 %</t>
  </si>
  <si>
    <t>20.70 %</t>
  </si>
  <si>
    <t>3.73 %</t>
  </si>
  <si>
    <t>2.94 %</t>
  </si>
  <si>
    <t>-0.09 %</t>
  </si>
  <si>
    <t>-0.91 %</t>
  </si>
  <si>
    <t>-0.47 %</t>
  </si>
  <si>
    <t>-0.69 %</t>
  </si>
  <si>
    <t>3.08 %</t>
  </si>
  <si>
    <t>-0.05 %</t>
  </si>
  <si>
    <t>1.57 %</t>
  </si>
  <si>
    <t>0.71 %</t>
  </si>
  <si>
    <t>-1.12 %</t>
  </si>
  <si>
    <t>-1.06 %</t>
  </si>
  <si>
    <t>-0.65 %</t>
  </si>
  <si>
    <t>26.68 %</t>
  </si>
  <si>
    <t>7.21 %</t>
  </si>
  <si>
    <t>0.17 %</t>
  </si>
  <si>
    <t>-0.11 %</t>
  </si>
  <si>
    <t>-0.61 %</t>
  </si>
  <si>
    <t>0.79 %</t>
  </si>
  <si>
    <t>2.90 %</t>
  </si>
  <si>
    <t>0.75 %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</si>
  <si>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</si>
  <si>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</si>
  <si>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</si>
  <si>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</si>
  <si>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</si>
  <si>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</si>
  <si>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0203406678007</t>
  </si>
  <si>
    <t>107-985-1285376-1</t>
  </si>
  <si>
    <t>109-985-1285376-1</t>
  </si>
  <si>
    <t>109-840-1285376-1</t>
  </si>
  <si>
    <t>47000991167603</t>
  </si>
  <si>
    <t>155-1197-654551-6</t>
  </si>
  <si>
    <t>308-420-14069480-1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</si>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</sst>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9" fontId="3" fillId="0" borderId="1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4"/>
  <sheetViews>
    <sheetView rightToLeft="1" view="pageBreakPreview" zoomScale="70" zoomScaleNormal="100" zoomScaleSheetLayoutView="70" workbookViewId="0">
      <selection activeCell="G28" sqref="G28"/>
    </sheetView>
  </sheetViews>
  <sheetFormatPr defaultRowHeight="18.75" x14ac:dyDescent="0.25"/>
  <cols>
    <col min="1" max="1" width="27.425781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7109375" style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33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33" ht="30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33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AG4" s="1">
        <v>5987650749596</v>
      </c>
    </row>
    <row r="6" spans="1:33" ht="30" x14ac:dyDescent="0.25">
      <c r="A6" s="8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33" ht="30" x14ac:dyDescent="0.25">
      <c r="A7" s="8" t="s">
        <v>3</v>
      </c>
      <c r="C7" s="8" t="s">
        <v>7</v>
      </c>
      <c r="E7" s="8" t="s">
        <v>8</v>
      </c>
      <c r="G7" s="8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8" t="s">
        <v>13</v>
      </c>
    </row>
    <row r="8" spans="1:33" ht="30" x14ac:dyDescent="0.25">
      <c r="A8" s="9" t="s">
        <v>3</v>
      </c>
      <c r="C8" s="9" t="s">
        <v>7</v>
      </c>
      <c r="E8" s="9" t="s">
        <v>8</v>
      </c>
      <c r="G8" s="9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  <row r="9" spans="1:33" ht="21" x14ac:dyDescent="0.25">
      <c r="A9" s="2" t="s">
        <v>15</v>
      </c>
      <c r="C9" s="1">
        <v>6290000</v>
      </c>
      <c r="E9" s="1">
        <v>199767895368</v>
      </c>
      <c r="G9" s="1">
        <v>138744628155</v>
      </c>
      <c r="I9" s="1">
        <v>0</v>
      </c>
      <c r="K9" s="1">
        <v>0</v>
      </c>
      <c r="M9" s="1">
        <v>0</v>
      </c>
      <c r="O9" s="1">
        <v>0</v>
      </c>
      <c r="Q9" s="1">
        <v>6290000</v>
      </c>
      <c r="S9" s="1">
        <v>26830</v>
      </c>
      <c r="U9" s="1">
        <v>199767895368</v>
      </c>
      <c r="W9" s="1">
        <v>167756573835</v>
      </c>
      <c r="Y9" s="4">
        <f>W9/$AG$4</f>
        <v>2.8017093990713955E-2</v>
      </c>
    </row>
    <row r="10" spans="1:33" ht="21" x14ac:dyDescent="0.25">
      <c r="A10" s="2" t="s">
        <v>16</v>
      </c>
      <c r="C10" s="1">
        <v>100000</v>
      </c>
      <c r="E10" s="1">
        <v>4985722913</v>
      </c>
      <c r="G10" s="1">
        <v>1960266600</v>
      </c>
      <c r="I10" s="1">
        <v>0</v>
      </c>
      <c r="K10" s="1">
        <v>0</v>
      </c>
      <c r="M10" s="1">
        <v>0</v>
      </c>
      <c r="O10" s="1">
        <v>0</v>
      </c>
      <c r="Q10" s="1">
        <v>100000</v>
      </c>
      <c r="S10" s="1">
        <v>16461</v>
      </c>
      <c r="U10" s="1">
        <v>4985722913</v>
      </c>
      <c r="W10" s="1">
        <v>1636305705</v>
      </c>
      <c r="Y10" s="4">
        <f t="shared" ref="Y10:Y42" si="0">W10/$AG$4</f>
        <v>2.7328008486640696E-4</v>
      </c>
    </row>
    <row r="11" spans="1:33" ht="21" x14ac:dyDescent="0.25">
      <c r="A11" s="2" t="s">
        <v>17</v>
      </c>
      <c r="C11" s="1">
        <v>355000</v>
      </c>
      <c r="E11" s="1">
        <v>1237547277</v>
      </c>
      <c r="G11" s="1">
        <v>613318909.5</v>
      </c>
      <c r="I11" s="1">
        <v>0</v>
      </c>
      <c r="K11" s="1">
        <v>0</v>
      </c>
      <c r="M11" s="1">
        <v>0</v>
      </c>
      <c r="O11" s="1">
        <v>0</v>
      </c>
      <c r="Q11" s="1">
        <v>355000</v>
      </c>
      <c r="S11" s="1">
        <v>2046</v>
      </c>
      <c r="U11" s="1">
        <v>1237547277</v>
      </c>
      <c r="W11" s="1">
        <v>722008336.5</v>
      </c>
      <c r="Y11" s="4">
        <f t="shared" si="0"/>
        <v>1.205829075031999E-4</v>
      </c>
    </row>
    <row r="12" spans="1:33" ht="21" x14ac:dyDescent="0.25">
      <c r="A12" s="2" t="s">
        <v>19</v>
      </c>
      <c r="C12" s="1">
        <v>830000</v>
      </c>
      <c r="E12" s="1">
        <v>2826893521</v>
      </c>
      <c r="G12" s="1">
        <v>1654248307.5</v>
      </c>
      <c r="I12" s="1">
        <v>0</v>
      </c>
      <c r="K12" s="1">
        <v>0</v>
      </c>
      <c r="M12" s="1">
        <v>0</v>
      </c>
      <c r="O12" s="1">
        <v>0</v>
      </c>
      <c r="Q12" s="1">
        <v>830000</v>
      </c>
      <c r="S12" s="1">
        <v>1898</v>
      </c>
      <c r="U12" s="1">
        <v>2826893521</v>
      </c>
      <c r="W12" s="1">
        <v>1565966727</v>
      </c>
      <c r="Y12" s="4">
        <f t="shared" si="0"/>
        <v>2.6153274338949366E-4</v>
      </c>
    </row>
    <row r="13" spans="1:33" ht="21" x14ac:dyDescent="0.25">
      <c r="A13" s="2" t="s">
        <v>20</v>
      </c>
      <c r="C13" s="1">
        <v>350000</v>
      </c>
      <c r="E13" s="1">
        <v>1456137769</v>
      </c>
      <c r="G13" s="1">
        <v>700010010</v>
      </c>
      <c r="I13" s="1">
        <v>0</v>
      </c>
      <c r="K13" s="1">
        <v>0</v>
      </c>
      <c r="M13" s="1">
        <v>0</v>
      </c>
      <c r="O13" s="1">
        <v>0</v>
      </c>
      <c r="Q13" s="1">
        <v>350000</v>
      </c>
      <c r="S13" s="1">
        <v>1836</v>
      </c>
      <c r="U13" s="1">
        <v>1456137769</v>
      </c>
      <c r="W13" s="1">
        <v>638776530</v>
      </c>
      <c r="Y13" s="4">
        <f t="shared" si="0"/>
        <v>1.0668232946671107E-4</v>
      </c>
    </row>
    <row r="14" spans="1:33" ht="21" x14ac:dyDescent="0.25">
      <c r="A14" s="2" t="s">
        <v>21</v>
      </c>
      <c r="C14" s="1">
        <v>242500</v>
      </c>
      <c r="E14" s="1">
        <v>1439509450</v>
      </c>
      <c r="G14" s="1">
        <v>840084080.625</v>
      </c>
      <c r="I14" s="1">
        <v>0</v>
      </c>
      <c r="K14" s="1">
        <v>0</v>
      </c>
      <c r="M14" s="1">
        <v>0</v>
      </c>
      <c r="O14" s="1">
        <v>0</v>
      </c>
      <c r="Q14" s="1">
        <v>242500</v>
      </c>
      <c r="S14" s="1">
        <v>3077</v>
      </c>
      <c r="U14" s="1">
        <v>1439509450</v>
      </c>
      <c r="W14" s="1">
        <v>741732773.625</v>
      </c>
      <c r="Y14" s="4">
        <f t="shared" si="0"/>
        <v>1.2387709381263533E-4</v>
      </c>
    </row>
    <row r="15" spans="1:33" ht="21" x14ac:dyDescent="0.25">
      <c r="A15" s="2" t="s">
        <v>22</v>
      </c>
      <c r="C15" s="1">
        <v>390500</v>
      </c>
      <c r="E15" s="1">
        <v>2129882534</v>
      </c>
      <c r="G15" s="1">
        <v>907556715.45000005</v>
      </c>
      <c r="I15" s="1">
        <v>0</v>
      </c>
      <c r="K15" s="1">
        <v>0</v>
      </c>
      <c r="M15" s="1">
        <v>0</v>
      </c>
      <c r="O15" s="1">
        <v>0</v>
      </c>
      <c r="Q15" s="1">
        <v>390500</v>
      </c>
      <c r="S15" s="1">
        <v>2157</v>
      </c>
      <c r="U15" s="1">
        <v>2129882534</v>
      </c>
      <c r="W15" s="1">
        <v>837296764.42499995</v>
      </c>
      <c r="Y15" s="4">
        <f t="shared" si="0"/>
        <v>1.3983727499161406E-4</v>
      </c>
    </row>
    <row r="16" spans="1:33" ht="21" x14ac:dyDescent="0.25">
      <c r="A16" s="2" t="s">
        <v>23</v>
      </c>
      <c r="C16" s="1">
        <v>2201999</v>
      </c>
      <c r="E16" s="1">
        <v>10006384735</v>
      </c>
      <c r="G16" s="1">
        <v>6216467780.8979998</v>
      </c>
      <c r="I16" s="1">
        <v>0</v>
      </c>
      <c r="K16" s="1">
        <v>0</v>
      </c>
      <c r="M16" s="1">
        <v>0</v>
      </c>
      <c r="O16" s="1">
        <v>0</v>
      </c>
      <c r="Q16" s="1">
        <v>2201999</v>
      </c>
      <c r="S16" s="1">
        <v>2258</v>
      </c>
      <c r="U16" s="1">
        <v>10006384735</v>
      </c>
      <c r="W16" s="1">
        <v>4942529665.2350998</v>
      </c>
      <c r="Y16" s="4">
        <f t="shared" si="0"/>
        <v>8.2545390035792968E-4</v>
      </c>
    </row>
    <row r="17" spans="1:25" ht="21" x14ac:dyDescent="0.25">
      <c r="A17" s="2" t="s">
        <v>25</v>
      </c>
      <c r="C17" s="1">
        <v>100588</v>
      </c>
      <c r="E17" s="1">
        <v>1979585329</v>
      </c>
      <c r="G17" s="1">
        <v>1193874646.7160001</v>
      </c>
      <c r="I17" s="1">
        <v>0</v>
      </c>
      <c r="K17" s="1">
        <v>0</v>
      </c>
      <c r="M17" s="1">
        <v>0</v>
      </c>
      <c r="O17" s="1">
        <v>0</v>
      </c>
      <c r="Q17" s="1">
        <v>184598</v>
      </c>
      <c r="S17" s="1">
        <v>5988</v>
      </c>
      <c r="U17" s="1">
        <v>1979585329</v>
      </c>
      <c r="W17" s="1">
        <v>1098795855.6972001</v>
      </c>
      <c r="Y17" s="4">
        <f t="shared" si="0"/>
        <v>1.8351034515019739E-4</v>
      </c>
    </row>
    <row r="18" spans="1:25" ht="21" x14ac:dyDescent="0.25">
      <c r="A18" s="2" t="s">
        <v>26</v>
      </c>
      <c r="C18" s="1">
        <v>260794</v>
      </c>
      <c r="E18" s="1">
        <v>2358866490</v>
      </c>
      <c r="G18" s="1">
        <v>1249547768.8740001</v>
      </c>
      <c r="I18" s="1">
        <v>0</v>
      </c>
      <c r="K18" s="1">
        <v>0</v>
      </c>
      <c r="M18" s="1">
        <v>0</v>
      </c>
      <c r="O18" s="1">
        <v>0</v>
      </c>
      <c r="Q18" s="1">
        <v>260793</v>
      </c>
      <c r="S18" s="1">
        <v>4435</v>
      </c>
      <c r="U18" s="1">
        <v>2358857445</v>
      </c>
      <c r="W18" s="1">
        <v>1149735084.1177499</v>
      </c>
      <c r="Y18" s="4">
        <f t="shared" si="0"/>
        <v>1.9201772651742006E-4</v>
      </c>
    </row>
    <row r="19" spans="1:25" ht="21" x14ac:dyDescent="0.25">
      <c r="A19" s="2" t="s">
        <v>27</v>
      </c>
      <c r="C19" s="1">
        <v>1400000</v>
      </c>
      <c r="E19" s="1">
        <v>42569677371</v>
      </c>
      <c r="G19" s="1">
        <v>35529335100</v>
      </c>
      <c r="I19" s="1">
        <v>0</v>
      </c>
      <c r="K19" s="1">
        <v>0</v>
      </c>
      <c r="M19" s="1">
        <v>0</v>
      </c>
      <c r="O19" s="1">
        <v>0</v>
      </c>
      <c r="Q19" s="1">
        <v>1400000</v>
      </c>
      <c r="S19" s="1">
        <v>24400</v>
      </c>
      <c r="U19" s="1">
        <v>42569677371</v>
      </c>
      <c r="W19" s="1">
        <v>33956748000</v>
      </c>
      <c r="Y19" s="4">
        <f t="shared" si="0"/>
        <v>5.6711303681650331E-3</v>
      </c>
    </row>
    <row r="20" spans="1:25" ht="21" x14ac:dyDescent="0.25">
      <c r="A20" s="2" t="s">
        <v>28</v>
      </c>
      <c r="C20" s="1">
        <v>500000</v>
      </c>
      <c r="E20" s="1">
        <v>42461728116</v>
      </c>
      <c r="G20" s="1">
        <v>58370616000</v>
      </c>
      <c r="I20" s="1">
        <v>0</v>
      </c>
      <c r="K20" s="1">
        <v>0</v>
      </c>
      <c r="M20" s="1">
        <v>0</v>
      </c>
      <c r="O20" s="1">
        <v>0</v>
      </c>
      <c r="Q20" s="1">
        <v>500000</v>
      </c>
      <c r="S20" s="1">
        <v>115500</v>
      </c>
      <c r="U20" s="1">
        <v>42461728116</v>
      </c>
      <c r="W20" s="1">
        <v>57406387500</v>
      </c>
      <c r="Y20" s="4">
        <f t="shared" si="0"/>
        <v>9.5874642494593286E-3</v>
      </c>
    </row>
    <row r="21" spans="1:25" ht="21" x14ac:dyDescent="0.25">
      <c r="A21" s="2" t="s">
        <v>29</v>
      </c>
      <c r="C21" s="1">
        <v>325804</v>
      </c>
      <c r="E21" s="1">
        <v>2488141700</v>
      </c>
      <c r="G21" s="1">
        <v>4877413920.9720001</v>
      </c>
      <c r="I21" s="1">
        <v>0</v>
      </c>
      <c r="K21" s="1">
        <v>0</v>
      </c>
      <c r="M21" s="1">
        <v>0</v>
      </c>
      <c r="O21" s="1">
        <v>0</v>
      </c>
      <c r="Q21" s="1">
        <v>325804</v>
      </c>
      <c r="S21" s="1">
        <v>20532</v>
      </c>
      <c r="U21" s="1">
        <v>2488141700</v>
      </c>
      <c r="W21" s="1">
        <v>6649605752.0184002</v>
      </c>
      <c r="Y21" s="4">
        <f t="shared" si="0"/>
        <v>1.110553375623497E-3</v>
      </c>
    </row>
    <row r="22" spans="1:25" ht="21" x14ac:dyDescent="0.25">
      <c r="A22" s="2" t="s">
        <v>31</v>
      </c>
      <c r="C22" s="1">
        <v>544352</v>
      </c>
      <c r="E22" s="1">
        <v>2621161726</v>
      </c>
      <c r="G22" s="1">
        <v>1168263194.9904001</v>
      </c>
      <c r="I22" s="1">
        <v>0</v>
      </c>
      <c r="K22" s="1">
        <v>0</v>
      </c>
      <c r="M22" s="1">
        <v>0</v>
      </c>
      <c r="O22" s="1">
        <v>0</v>
      </c>
      <c r="Q22" s="1">
        <v>544352</v>
      </c>
      <c r="S22" s="1">
        <v>2155</v>
      </c>
      <c r="U22" s="1">
        <v>2621161726</v>
      </c>
      <c r="W22" s="1">
        <v>1166098742.5680001</v>
      </c>
      <c r="Y22" s="4">
        <f t="shared" si="0"/>
        <v>1.947506278061858E-4</v>
      </c>
    </row>
    <row r="23" spans="1:25" ht="21" x14ac:dyDescent="0.25">
      <c r="A23" s="2" t="s">
        <v>32</v>
      </c>
      <c r="C23" s="1">
        <v>9920294</v>
      </c>
      <c r="E23" s="1">
        <v>137007078216</v>
      </c>
      <c r="G23" s="1">
        <v>140128621842.44699</v>
      </c>
      <c r="I23" s="1">
        <v>12896382</v>
      </c>
      <c r="K23" s="1">
        <v>0</v>
      </c>
      <c r="M23" s="1">
        <v>0</v>
      </c>
      <c r="O23" s="1">
        <v>0</v>
      </c>
      <c r="Q23" s="1">
        <v>22816676</v>
      </c>
      <c r="S23" s="1">
        <v>6275</v>
      </c>
      <c r="U23" s="1">
        <v>137007078216</v>
      </c>
      <c r="W23" s="1">
        <v>142322752780.69501</v>
      </c>
      <c r="Y23" s="4">
        <f t="shared" si="0"/>
        <v>2.3769381136716738E-2</v>
      </c>
    </row>
    <row r="24" spans="1:25" ht="21" x14ac:dyDescent="0.25">
      <c r="A24" s="2" t="s">
        <v>33</v>
      </c>
      <c r="C24" s="1">
        <v>2789534</v>
      </c>
      <c r="E24" s="1">
        <v>9308748499</v>
      </c>
      <c r="G24" s="1">
        <v>12295199433.1518</v>
      </c>
      <c r="I24" s="1">
        <v>0</v>
      </c>
      <c r="K24" s="1">
        <v>0</v>
      </c>
      <c r="M24" s="1">
        <v>0</v>
      </c>
      <c r="O24" s="1">
        <v>0</v>
      </c>
      <c r="Q24" s="1">
        <v>2789534</v>
      </c>
      <c r="S24" s="1">
        <v>5902</v>
      </c>
      <c r="U24" s="1">
        <v>9308748499</v>
      </c>
      <c r="W24" s="1">
        <v>16365869881.475401</v>
      </c>
      <c r="Y24" s="4">
        <f t="shared" si="0"/>
        <v>2.7332706207989239E-3</v>
      </c>
    </row>
    <row r="25" spans="1:25" ht="21" x14ac:dyDescent="0.25">
      <c r="A25" s="2" t="s">
        <v>34</v>
      </c>
      <c r="C25" s="1">
        <v>6734784</v>
      </c>
      <c r="E25" s="1">
        <v>23874685082</v>
      </c>
      <c r="G25" s="1">
        <v>22775410343.750401</v>
      </c>
      <c r="I25" s="1">
        <v>0</v>
      </c>
      <c r="K25" s="1">
        <v>0</v>
      </c>
      <c r="M25" s="1">
        <v>0</v>
      </c>
      <c r="O25" s="1">
        <v>0</v>
      </c>
      <c r="Q25" s="1">
        <v>6734783</v>
      </c>
      <c r="S25" s="1">
        <v>3013</v>
      </c>
      <c r="U25" s="1">
        <v>23874681537</v>
      </c>
      <c r="W25" s="1">
        <v>20171164366.985001</v>
      </c>
      <c r="Y25" s="4">
        <f t="shared" si="0"/>
        <v>3.3687944087831098E-3</v>
      </c>
    </row>
    <row r="26" spans="1:25" ht="21" x14ac:dyDescent="0.25">
      <c r="A26" s="2" t="s">
        <v>35</v>
      </c>
      <c r="C26" s="1">
        <v>85000</v>
      </c>
      <c r="E26" s="1">
        <v>1645857472</v>
      </c>
      <c r="G26" s="1">
        <v>1223476740</v>
      </c>
      <c r="I26" s="1">
        <v>0</v>
      </c>
      <c r="K26" s="1">
        <v>0</v>
      </c>
      <c r="M26" s="1">
        <v>0</v>
      </c>
      <c r="O26" s="1">
        <v>0</v>
      </c>
      <c r="Q26" s="1">
        <v>85000</v>
      </c>
      <c r="S26" s="1">
        <v>14460</v>
      </c>
      <c r="U26" s="1">
        <v>1645857472</v>
      </c>
      <c r="W26" s="1">
        <v>1221786855</v>
      </c>
      <c r="Y26" s="4">
        <f t="shared" si="0"/>
        <v>2.0405112223394737E-4</v>
      </c>
    </row>
    <row r="27" spans="1:25" ht="21" x14ac:dyDescent="0.25">
      <c r="A27" s="2" t="s">
        <v>36</v>
      </c>
      <c r="C27" s="1">
        <v>1362500</v>
      </c>
      <c r="E27" s="1">
        <v>4678011702</v>
      </c>
      <c r="G27" s="1">
        <v>2194116862.5</v>
      </c>
      <c r="I27" s="1">
        <v>0</v>
      </c>
      <c r="K27" s="1">
        <v>0</v>
      </c>
      <c r="M27" s="1">
        <v>0</v>
      </c>
      <c r="O27" s="1">
        <v>0</v>
      </c>
      <c r="Q27" s="1">
        <v>1362500</v>
      </c>
      <c r="S27" s="1">
        <v>1730</v>
      </c>
      <c r="U27" s="1">
        <v>4678011702</v>
      </c>
      <c r="W27" s="1">
        <v>2343100106.25</v>
      </c>
      <c r="Y27" s="4">
        <f t="shared" si="0"/>
        <v>3.9132210682262891E-4</v>
      </c>
    </row>
    <row r="28" spans="1:25" ht="21" x14ac:dyDescent="0.25">
      <c r="A28" s="2" t="s">
        <v>38</v>
      </c>
      <c r="C28" s="1">
        <v>1775000</v>
      </c>
      <c r="E28" s="1">
        <v>43410227737</v>
      </c>
      <c r="G28" s="1">
        <v>20502778275</v>
      </c>
      <c r="I28" s="1">
        <v>0</v>
      </c>
      <c r="K28" s="1">
        <v>0</v>
      </c>
      <c r="M28" s="1">
        <v>0</v>
      </c>
      <c r="O28" s="1">
        <v>0</v>
      </c>
      <c r="Q28" s="1">
        <v>1775000</v>
      </c>
      <c r="S28" s="1">
        <v>11100</v>
      </c>
      <c r="U28" s="1">
        <v>43410227737</v>
      </c>
      <c r="W28" s="1">
        <v>19585270125</v>
      </c>
      <c r="Y28" s="4">
        <f t="shared" si="0"/>
        <v>3.2709439718609941E-3</v>
      </c>
    </row>
    <row r="29" spans="1:25" ht="21" x14ac:dyDescent="0.25">
      <c r="A29" s="2" t="s">
        <v>39</v>
      </c>
      <c r="C29" s="1">
        <v>5342532</v>
      </c>
      <c r="E29" s="1">
        <v>34085609513</v>
      </c>
      <c r="G29" s="1">
        <v>28115078389.7724</v>
      </c>
      <c r="I29" s="1">
        <v>0</v>
      </c>
      <c r="K29" s="1">
        <v>0</v>
      </c>
      <c r="M29" s="1">
        <v>0</v>
      </c>
      <c r="O29" s="1">
        <v>0</v>
      </c>
      <c r="Q29" s="1">
        <v>5342532</v>
      </c>
      <c r="S29" s="1">
        <v>6070</v>
      </c>
      <c r="U29" s="1">
        <v>34085609513</v>
      </c>
      <c r="W29" s="1">
        <v>32236215683.021999</v>
      </c>
      <c r="Y29" s="4">
        <f t="shared" si="0"/>
        <v>5.3837835623924872E-3</v>
      </c>
    </row>
    <row r="30" spans="1:25" ht="21" x14ac:dyDescent="0.25">
      <c r="A30" s="2" t="s">
        <v>40</v>
      </c>
      <c r="C30" s="1">
        <v>728202</v>
      </c>
      <c r="E30" s="1">
        <v>5499194314</v>
      </c>
      <c r="G30" s="1">
        <v>4582092023.9729996</v>
      </c>
      <c r="I30" s="1">
        <v>0</v>
      </c>
      <c r="K30" s="1">
        <v>0</v>
      </c>
      <c r="M30" s="1">
        <v>0</v>
      </c>
      <c r="O30" s="1">
        <v>0</v>
      </c>
      <c r="Q30" s="1">
        <v>728201</v>
      </c>
      <c r="S30" s="1">
        <v>5930</v>
      </c>
      <c r="U30" s="1">
        <v>5499186762</v>
      </c>
      <c r="W30" s="1">
        <v>4292538450.0165</v>
      </c>
      <c r="Y30" s="4">
        <f t="shared" si="0"/>
        <v>7.1689860172725124E-4</v>
      </c>
    </row>
    <row r="31" spans="1:25" ht="21" x14ac:dyDescent="0.25">
      <c r="A31" s="2" t="s">
        <v>41</v>
      </c>
      <c r="C31" s="1">
        <v>450000</v>
      </c>
      <c r="E31" s="1">
        <v>3088010543</v>
      </c>
      <c r="G31" s="1">
        <v>1781238195</v>
      </c>
      <c r="I31" s="1">
        <v>0</v>
      </c>
      <c r="K31" s="1">
        <v>0</v>
      </c>
      <c r="M31" s="1">
        <v>0</v>
      </c>
      <c r="O31" s="1">
        <v>0</v>
      </c>
      <c r="Q31" s="1">
        <v>450000</v>
      </c>
      <c r="S31" s="1">
        <v>3665</v>
      </c>
      <c r="U31" s="1">
        <v>3088010543</v>
      </c>
      <c r="W31" s="1">
        <v>1639436962.5</v>
      </c>
      <c r="Y31" s="4">
        <f t="shared" si="0"/>
        <v>2.7380303746183201E-4</v>
      </c>
    </row>
    <row r="32" spans="1:25" ht="21" x14ac:dyDescent="0.25">
      <c r="A32" s="2" t="s">
        <v>42</v>
      </c>
      <c r="C32" s="1">
        <v>26238</v>
      </c>
      <c r="E32" s="1">
        <v>406809951</v>
      </c>
      <c r="G32" s="1">
        <v>322111266.16500002</v>
      </c>
      <c r="I32" s="1">
        <v>0</v>
      </c>
      <c r="K32" s="1">
        <v>0</v>
      </c>
      <c r="M32" s="1">
        <v>0</v>
      </c>
      <c r="O32" s="1">
        <v>0</v>
      </c>
      <c r="Q32" s="1">
        <v>26238</v>
      </c>
      <c r="S32" s="1">
        <v>10800</v>
      </c>
      <c r="U32" s="1">
        <v>406809951</v>
      </c>
      <c r="W32" s="1">
        <v>281684346.12</v>
      </c>
      <c r="Y32" s="4">
        <f t="shared" si="0"/>
        <v>4.7044217824328825E-5</v>
      </c>
    </row>
    <row r="33" spans="1:25" ht="21" x14ac:dyDescent="0.25">
      <c r="A33" s="2" t="s">
        <v>44</v>
      </c>
      <c r="C33" s="1">
        <v>607472</v>
      </c>
      <c r="E33" s="1">
        <v>12342878765</v>
      </c>
      <c r="G33" s="1">
        <v>20580068875.2696</v>
      </c>
      <c r="I33" s="1">
        <v>0</v>
      </c>
      <c r="K33" s="1">
        <v>0</v>
      </c>
      <c r="M33" s="1">
        <v>0</v>
      </c>
      <c r="O33" s="1">
        <v>0</v>
      </c>
      <c r="Q33" s="1">
        <v>607472</v>
      </c>
      <c r="S33" s="1">
        <v>32666</v>
      </c>
      <c r="U33" s="1">
        <v>12342878765</v>
      </c>
      <c r="W33" s="1">
        <v>19725610453.905602</v>
      </c>
      <c r="Y33" s="4">
        <f t="shared" si="0"/>
        <v>3.2943822675757318E-3</v>
      </c>
    </row>
    <row r="34" spans="1:25" ht="21" x14ac:dyDescent="0.25">
      <c r="A34" s="2" t="s">
        <v>45</v>
      </c>
      <c r="C34" s="1">
        <v>12790864</v>
      </c>
      <c r="E34" s="1">
        <v>217528145807</v>
      </c>
      <c r="G34" s="1">
        <v>239673195070.92001</v>
      </c>
      <c r="I34" s="1">
        <v>0</v>
      </c>
      <c r="K34" s="1">
        <v>0</v>
      </c>
      <c r="M34" s="1">
        <v>0</v>
      </c>
      <c r="O34" s="1">
        <v>0</v>
      </c>
      <c r="Q34" s="1">
        <v>12790864</v>
      </c>
      <c r="S34" s="1">
        <v>21790</v>
      </c>
      <c r="U34" s="1">
        <v>217528145807</v>
      </c>
      <c r="W34" s="1">
        <v>277054584646.96802</v>
      </c>
      <c r="Y34" s="4">
        <f t="shared" si="0"/>
        <v>4.6270999467639538E-2</v>
      </c>
    </row>
    <row r="35" spans="1:25" ht="21" x14ac:dyDescent="0.25">
      <c r="A35" s="2" t="s">
        <v>46</v>
      </c>
      <c r="C35" s="1">
        <v>1500000</v>
      </c>
      <c r="E35" s="1">
        <v>23451877496</v>
      </c>
      <c r="G35" s="1">
        <v>24065950500</v>
      </c>
      <c r="I35" s="1">
        <v>0</v>
      </c>
      <c r="K35" s="1">
        <v>0</v>
      </c>
      <c r="M35" s="1">
        <v>0</v>
      </c>
      <c r="O35" s="1">
        <v>0</v>
      </c>
      <c r="Q35" s="1">
        <v>1500000</v>
      </c>
      <c r="S35" s="1">
        <v>16899</v>
      </c>
      <c r="U35" s="1">
        <v>23451877496</v>
      </c>
      <c r="W35" s="1">
        <v>25197676425</v>
      </c>
      <c r="Y35" s="4">
        <f t="shared" si="0"/>
        <v>4.2082742428990443E-3</v>
      </c>
    </row>
    <row r="36" spans="1:25" ht="21" x14ac:dyDescent="0.25">
      <c r="A36" s="2" t="s">
        <v>47</v>
      </c>
      <c r="C36" s="1">
        <v>15706</v>
      </c>
      <c r="E36" s="1">
        <v>310677752</v>
      </c>
      <c r="G36" s="1">
        <v>251518169.22299999</v>
      </c>
      <c r="I36" s="1">
        <v>0</v>
      </c>
      <c r="K36" s="1">
        <v>0</v>
      </c>
      <c r="M36" s="1">
        <v>0</v>
      </c>
      <c r="O36" s="1">
        <v>0</v>
      </c>
      <c r="Q36" s="1">
        <v>15706</v>
      </c>
      <c r="S36" s="1">
        <v>15880</v>
      </c>
      <c r="U36" s="1">
        <v>310677752</v>
      </c>
      <c r="W36" s="1">
        <v>247927282.884</v>
      </c>
      <c r="Y36" s="4">
        <f t="shared" si="0"/>
        <v>4.1406436890249187E-5</v>
      </c>
    </row>
    <row r="37" spans="1:25" ht="21" x14ac:dyDescent="0.25">
      <c r="A37" s="2" t="s">
        <v>48</v>
      </c>
      <c r="C37" s="1">
        <v>50000</v>
      </c>
      <c r="E37" s="1">
        <v>1465780226</v>
      </c>
      <c r="G37" s="1">
        <v>896633100</v>
      </c>
      <c r="I37" s="1">
        <v>0</v>
      </c>
      <c r="K37" s="1">
        <v>0</v>
      </c>
      <c r="M37" s="1">
        <v>0</v>
      </c>
      <c r="O37" s="1">
        <v>0</v>
      </c>
      <c r="Q37" s="1">
        <v>50000</v>
      </c>
      <c r="S37" s="1">
        <v>22970</v>
      </c>
      <c r="U37" s="1">
        <v>1465780226</v>
      </c>
      <c r="W37" s="1">
        <v>1141666425</v>
      </c>
      <c r="Y37" s="4">
        <f t="shared" si="0"/>
        <v>1.906701764589444E-4</v>
      </c>
    </row>
    <row r="38" spans="1:25" ht="21" x14ac:dyDescent="0.25">
      <c r="A38" s="2" t="s">
        <v>49</v>
      </c>
      <c r="C38" s="1">
        <v>10496511</v>
      </c>
      <c r="E38" s="1">
        <v>74505134450</v>
      </c>
      <c r="G38" s="1">
        <v>43989983298.262802</v>
      </c>
      <c r="I38" s="1">
        <v>0</v>
      </c>
      <c r="K38" s="1">
        <v>0</v>
      </c>
      <c r="M38" s="1">
        <v>0</v>
      </c>
      <c r="O38" s="1">
        <v>0</v>
      </c>
      <c r="Q38" s="1">
        <v>10496511</v>
      </c>
      <c r="S38" s="1">
        <v>3976</v>
      </c>
      <c r="U38" s="1">
        <v>74505134450</v>
      </c>
      <c r="W38" s="1">
        <v>41485809675.970802</v>
      </c>
      <c r="Y38" s="4">
        <f t="shared" si="0"/>
        <v>6.9285620372514112E-3</v>
      </c>
    </row>
    <row r="39" spans="1:25" ht="21" x14ac:dyDescent="0.25">
      <c r="A39" s="2" t="s">
        <v>50</v>
      </c>
      <c r="C39" s="1">
        <v>1698345</v>
      </c>
      <c r="E39" s="1">
        <v>34853505884</v>
      </c>
      <c r="G39" s="1">
        <v>47203186129.110001</v>
      </c>
      <c r="I39" s="1">
        <v>0</v>
      </c>
      <c r="K39" s="1">
        <v>0</v>
      </c>
      <c r="M39" s="1">
        <v>0</v>
      </c>
      <c r="O39" s="1">
        <v>0</v>
      </c>
      <c r="Q39" s="1">
        <v>1698345</v>
      </c>
      <c r="S39" s="1">
        <v>28520</v>
      </c>
      <c r="U39" s="1">
        <v>34853505884</v>
      </c>
      <c r="W39" s="1">
        <v>48148600443.57</v>
      </c>
      <c r="Y39" s="4">
        <f t="shared" si="0"/>
        <v>8.0413174477183217E-3</v>
      </c>
    </row>
    <row r="40" spans="1:25" ht="21" x14ac:dyDescent="0.25">
      <c r="A40" s="2" t="s">
        <v>51</v>
      </c>
      <c r="C40" s="1">
        <v>69093</v>
      </c>
      <c r="E40" s="1">
        <v>8740481289</v>
      </c>
      <c r="G40" s="1">
        <v>5503480378.5644999</v>
      </c>
      <c r="I40" s="1">
        <v>2308848</v>
      </c>
      <c r="K40" s="1">
        <v>0</v>
      </c>
      <c r="M40" s="1">
        <v>0</v>
      </c>
      <c r="O40" s="1">
        <v>0</v>
      </c>
      <c r="Q40" s="1">
        <v>2377941</v>
      </c>
      <c r="S40" s="1">
        <v>1857</v>
      </c>
      <c r="U40" s="1">
        <v>8740481289</v>
      </c>
      <c r="W40" s="1">
        <v>4389562210.1998501</v>
      </c>
      <c r="Y40" s="4">
        <f t="shared" si="0"/>
        <v>7.3310257958783315E-4</v>
      </c>
    </row>
    <row r="41" spans="1:25" ht="21" x14ac:dyDescent="0.25">
      <c r="A41" s="2" t="s">
        <v>52</v>
      </c>
      <c r="C41" s="1">
        <v>2999999</v>
      </c>
      <c r="E41" s="1">
        <v>22876033994</v>
      </c>
      <c r="G41" s="1">
        <v>40169547110.1465</v>
      </c>
      <c r="I41" s="1">
        <v>0</v>
      </c>
      <c r="K41" s="1">
        <v>0</v>
      </c>
      <c r="M41" s="1">
        <v>0</v>
      </c>
      <c r="O41" s="1">
        <v>0</v>
      </c>
      <c r="Q41" s="1">
        <v>2999999</v>
      </c>
      <c r="S41" s="1">
        <v>13230</v>
      </c>
      <c r="U41" s="1">
        <v>22876033994</v>
      </c>
      <c r="W41" s="1">
        <v>39453831348.718498</v>
      </c>
      <c r="Y41" s="4">
        <f t="shared" si="0"/>
        <v>6.5892005059547832E-3</v>
      </c>
    </row>
    <row r="42" spans="1:25" ht="21" x14ac:dyDescent="0.25">
      <c r="A42" s="2" t="s">
        <v>53</v>
      </c>
      <c r="C42" s="1">
        <v>0</v>
      </c>
      <c r="E42" s="1">
        <v>0</v>
      </c>
      <c r="G42" s="1">
        <v>0</v>
      </c>
      <c r="I42" s="1">
        <v>2500</v>
      </c>
      <c r="K42" s="1">
        <v>2500453125</v>
      </c>
      <c r="M42" s="1">
        <v>0</v>
      </c>
      <c r="O42" s="1">
        <v>0</v>
      </c>
      <c r="Q42" s="1">
        <v>0</v>
      </c>
      <c r="S42" s="1">
        <v>0</v>
      </c>
      <c r="U42" s="1">
        <v>0</v>
      </c>
      <c r="W42" s="1">
        <v>0</v>
      </c>
      <c r="Y42" s="4">
        <f t="shared" si="0"/>
        <v>0</v>
      </c>
    </row>
    <row r="43" spans="1:25" ht="19.5" thickBot="1" x14ac:dyDescent="0.3">
      <c r="C43" s="3">
        <f>SUM(C9:C42)</f>
        <v>73333611</v>
      </c>
      <c r="E43" s="3">
        <f>SUM(E9:E42)</f>
        <v>977407882991</v>
      </c>
      <c r="G43" s="3">
        <f>SUM(G9:G42)</f>
        <v>910279317193.78137</v>
      </c>
      <c r="I43" s="3">
        <f>SUM(I9:I42)</f>
        <v>15207730</v>
      </c>
      <c r="K43" s="3">
        <f>SUM(K9:K42)</f>
        <v>2500453125</v>
      </c>
      <c r="M43" s="3">
        <f>SUM(M9:M42)</f>
        <v>0</v>
      </c>
      <c r="O43" s="3">
        <f>SUM(O9:O42)</f>
        <v>0</v>
      </c>
      <c r="Q43" s="3">
        <f>SUM(Q9:Q42)</f>
        <v>88622848</v>
      </c>
      <c r="S43" s="3">
        <f>SUM(S9:S42)</f>
        <v>456306</v>
      </c>
      <c r="U43" s="3">
        <f>SUM(U9:U42)</f>
        <v>977407862849</v>
      </c>
      <c r="W43" s="3">
        <f>SUM(W9:W42)</f>
        <v>977573649740.46692</v>
      </c>
      <c r="Y43" s="5">
        <f>SUM(Y9:Y42)</f>
        <v>0.1632649749664217</v>
      </c>
    </row>
    <row r="44" spans="1:25" ht="19.5" thickTop="1" x14ac:dyDescent="0.25"/>
  </sheetData>
  <sheetProtection algorithmName="SHA-512" hashValue="Em9lxmQyu+WUq2PLPRFvfCv79uBv9LSWCgYww63qa1DizgY0clzAxB2GwfbsXo1trLynWu8Nkif8sFbmjxkeQg==" saltValue="HH7HQuXBNSvQ/qS7sstMCg==" spinCount="100000" sheet="1" objects="1" scenarios="1"/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zoomScale="60" zoomScaleNormal="100" workbookViewId="0">
      <selection activeCell="AC13" sqref="AC13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143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25">
      <c r="A6" s="8" t="s">
        <v>147</v>
      </c>
      <c r="C6" s="9" t="s">
        <v>145</v>
      </c>
      <c r="D6" s="9" t="s">
        <v>145</v>
      </c>
      <c r="E6" s="9" t="s">
        <v>145</v>
      </c>
      <c r="F6" s="9" t="s">
        <v>145</v>
      </c>
      <c r="G6" s="9" t="s">
        <v>145</v>
      </c>
      <c r="H6" s="9" t="s">
        <v>145</v>
      </c>
      <c r="I6" s="9" t="s">
        <v>145</v>
      </c>
      <c r="K6" s="9" t="s">
        <v>146</v>
      </c>
      <c r="L6" s="9" t="s">
        <v>146</v>
      </c>
      <c r="M6" s="9" t="s">
        <v>146</v>
      </c>
      <c r="N6" s="9" t="s">
        <v>146</v>
      </c>
      <c r="O6" s="9" t="s">
        <v>146</v>
      </c>
      <c r="P6" s="9" t="s">
        <v>146</v>
      </c>
      <c r="Q6" s="9" t="s">
        <v>146</v>
      </c>
    </row>
    <row r="7" spans="1:17" ht="30" x14ac:dyDescent="0.25">
      <c r="A7" s="9" t="s">
        <v>147</v>
      </c>
      <c r="C7" s="9" t="s">
        <v>240</v>
      </c>
      <c r="E7" s="9" t="s">
        <v>190</v>
      </c>
      <c r="G7" s="9" t="s">
        <v>191</v>
      </c>
      <c r="I7" s="9" t="s">
        <v>241</v>
      </c>
      <c r="K7" s="9" t="s">
        <v>240</v>
      </c>
      <c r="M7" s="9" t="s">
        <v>190</v>
      </c>
      <c r="O7" s="9" t="s">
        <v>191</v>
      </c>
      <c r="Q7" s="9" t="s">
        <v>241</v>
      </c>
    </row>
    <row r="8" spans="1:17" ht="21" x14ac:dyDescent="0.25">
      <c r="A8" s="2" t="s">
        <v>152</v>
      </c>
      <c r="C8" s="1">
        <v>0</v>
      </c>
      <c r="E8" s="1">
        <v>0</v>
      </c>
      <c r="G8" s="1">
        <v>0</v>
      </c>
      <c r="I8" s="1">
        <v>0</v>
      </c>
      <c r="K8" s="1">
        <v>667625832</v>
      </c>
      <c r="M8" s="1">
        <v>0</v>
      </c>
      <c r="O8" s="1">
        <v>5548994070</v>
      </c>
      <c r="Q8" s="1">
        <v>6216619902</v>
      </c>
    </row>
    <row r="9" spans="1:17" ht="21" x14ac:dyDescent="0.25">
      <c r="A9" s="2" t="s">
        <v>58</v>
      </c>
      <c r="C9" s="1">
        <v>0</v>
      </c>
      <c r="E9" s="1">
        <v>0</v>
      </c>
      <c r="G9" s="1">
        <v>0</v>
      </c>
      <c r="I9" s="1">
        <v>0</v>
      </c>
      <c r="K9" s="1">
        <v>0</v>
      </c>
      <c r="M9" s="1">
        <v>0</v>
      </c>
      <c r="O9" s="1">
        <v>-2894972</v>
      </c>
      <c r="Q9" s="1">
        <v>-2894972</v>
      </c>
    </row>
    <row r="10" spans="1:17" ht="21" x14ac:dyDescent="0.25">
      <c r="A10" s="2" t="s">
        <v>76</v>
      </c>
      <c r="C10" s="1">
        <v>2929275285</v>
      </c>
      <c r="E10" s="1">
        <v>-899636911</v>
      </c>
      <c r="G10" s="1">
        <v>0</v>
      </c>
      <c r="I10" s="1">
        <v>2029638374</v>
      </c>
      <c r="K10" s="1">
        <v>49690361752</v>
      </c>
      <c r="M10" s="1">
        <v>-899636911</v>
      </c>
      <c r="O10" s="1">
        <v>35000000</v>
      </c>
      <c r="Q10" s="1">
        <v>48825724841</v>
      </c>
    </row>
    <row r="11" spans="1:17" ht="21" x14ac:dyDescent="0.25">
      <c r="A11" s="2" t="s">
        <v>155</v>
      </c>
      <c r="C11" s="1">
        <v>0</v>
      </c>
      <c r="E11" s="1">
        <v>0</v>
      </c>
      <c r="G11" s="1">
        <v>0</v>
      </c>
      <c r="I11" s="1">
        <v>0</v>
      </c>
      <c r="K11" s="1">
        <v>1817364567</v>
      </c>
      <c r="M11" s="1">
        <v>0</v>
      </c>
      <c r="O11" s="1">
        <v>54634038</v>
      </c>
      <c r="Q11" s="1">
        <v>1871998605</v>
      </c>
    </row>
    <row r="12" spans="1:17" ht="21" x14ac:dyDescent="0.25">
      <c r="A12" s="2" t="s">
        <v>82</v>
      </c>
      <c r="C12" s="1">
        <v>9452413479</v>
      </c>
      <c r="E12" s="1">
        <v>0</v>
      </c>
      <c r="G12" s="1">
        <v>0</v>
      </c>
      <c r="I12" s="1">
        <v>9452413479</v>
      </c>
      <c r="K12" s="1">
        <v>83516204829</v>
      </c>
      <c r="M12" s="1">
        <v>13813968060</v>
      </c>
      <c r="O12" s="1">
        <v>0</v>
      </c>
      <c r="Q12" s="1">
        <v>97330172889</v>
      </c>
    </row>
    <row r="13" spans="1:17" ht="21" x14ac:dyDescent="0.25">
      <c r="A13" s="2" t="s">
        <v>53</v>
      </c>
      <c r="C13" s="1">
        <v>12166547274</v>
      </c>
      <c r="E13" s="1">
        <v>10433702135</v>
      </c>
      <c r="G13" s="1">
        <v>0</v>
      </c>
      <c r="I13" s="1">
        <v>22600249409</v>
      </c>
      <c r="K13" s="1">
        <v>109933705563</v>
      </c>
      <c r="M13" s="1">
        <v>1142120320</v>
      </c>
      <c r="O13" s="1">
        <v>0</v>
      </c>
      <c r="Q13" s="1">
        <v>111075825883</v>
      </c>
    </row>
    <row r="14" spans="1:17" ht="21" x14ac:dyDescent="0.25">
      <c r="A14" s="2" t="s">
        <v>85</v>
      </c>
      <c r="C14" s="1">
        <v>12342476882</v>
      </c>
      <c r="E14" s="1">
        <v>-13428058722</v>
      </c>
      <c r="G14" s="1">
        <v>0</v>
      </c>
      <c r="I14" s="1">
        <v>-1085581840</v>
      </c>
      <c r="K14" s="1">
        <v>112073894531</v>
      </c>
      <c r="M14" s="1">
        <v>63946104777</v>
      </c>
      <c r="O14" s="1">
        <v>0</v>
      </c>
      <c r="Q14" s="1">
        <v>176019999308</v>
      </c>
    </row>
    <row r="15" spans="1:17" ht="21" x14ac:dyDescent="0.25">
      <c r="A15" s="2" t="s">
        <v>79</v>
      </c>
      <c r="C15" s="1">
        <v>100865752</v>
      </c>
      <c r="E15" s="1">
        <v>0</v>
      </c>
      <c r="G15" s="1">
        <v>0</v>
      </c>
      <c r="I15" s="1">
        <v>100865752</v>
      </c>
      <c r="K15" s="1">
        <v>905688499</v>
      </c>
      <c r="M15" s="1">
        <v>144063883</v>
      </c>
      <c r="O15" s="1">
        <v>0</v>
      </c>
      <c r="Q15" s="1">
        <v>1049752382</v>
      </c>
    </row>
    <row r="16" spans="1:17" ht="21" x14ac:dyDescent="0.25">
      <c r="A16" s="2" t="s">
        <v>88</v>
      </c>
      <c r="C16" s="1">
        <v>0</v>
      </c>
      <c r="E16" s="1">
        <v>1792109326</v>
      </c>
      <c r="G16" s="1">
        <v>0</v>
      </c>
      <c r="I16" s="1">
        <v>1792109326</v>
      </c>
      <c r="K16" s="1">
        <v>0</v>
      </c>
      <c r="M16" s="1">
        <v>16376613827</v>
      </c>
      <c r="O16" s="1">
        <v>0</v>
      </c>
      <c r="Q16" s="1">
        <v>16376613827</v>
      </c>
    </row>
    <row r="17" spans="1:17" ht="21" x14ac:dyDescent="0.25">
      <c r="A17" s="2" t="s">
        <v>73</v>
      </c>
      <c r="C17" s="1">
        <v>0</v>
      </c>
      <c r="E17" s="1">
        <v>55603800</v>
      </c>
      <c r="G17" s="1">
        <v>0</v>
      </c>
      <c r="I17" s="1">
        <v>55603800</v>
      </c>
      <c r="K17" s="1">
        <v>0</v>
      </c>
      <c r="M17" s="1">
        <v>3259533102</v>
      </c>
      <c r="O17" s="1">
        <v>0</v>
      </c>
      <c r="Q17" s="1">
        <v>3259533102</v>
      </c>
    </row>
    <row r="18" spans="1:17" ht="19.5" thickBot="1" x14ac:dyDescent="0.3">
      <c r="C18" s="3">
        <f>SUM(C8:C17)</f>
        <v>36991578672</v>
      </c>
      <c r="E18" s="3">
        <f>SUM(E8:E17)</f>
        <v>-2046280372</v>
      </c>
      <c r="G18" s="3">
        <f>SUM(G8:G17)</f>
        <v>0</v>
      </c>
      <c r="I18" s="3">
        <f>SUM(I8:I17)</f>
        <v>34945298300</v>
      </c>
      <c r="K18" s="3">
        <f>SUM(K8:K17)</f>
        <v>358604845573</v>
      </c>
      <c r="M18" s="3">
        <f>SUM(M8:M17)</f>
        <v>97782767058</v>
      </c>
      <c r="O18" s="3">
        <f>SUM(O8:O17)</f>
        <v>5635733136</v>
      </c>
      <c r="Q18" s="3">
        <f>SUM(Q8:Q17)</f>
        <v>462023345767</v>
      </c>
    </row>
    <row r="19" spans="1:17" ht="19.5" thickTop="1" x14ac:dyDescent="0.25"/>
  </sheetData>
  <sheetProtection algorithmName="SHA-512" hashValue="gnccQ0/jUiO6dsDk31p1CYJHOybZVTGtXnmudkmpI/GjQhijZZ0W+G4hQEkXxOuyX/PBlSaOwgeqwua9OmaylQ==" saltValue="Fdyke8lznoawWuVum3Rq7A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rightToLeft="1" view="pageBreakPreview" zoomScale="60" zoomScaleNormal="100" workbookViewId="0">
      <selection activeCell="I24" sqref="I24"/>
    </sheetView>
  </sheetViews>
  <sheetFormatPr defaultRowHeight="18.75" x14ac:dyDescent="0.25"/>
  <cols>
    <col min="1" max="1" width="28.28515625" style="1" bestFit="1" customWidth="1"/>
    <col min="2" max="2" width="1" style="1" customWidth="1"/>
    <col min="3" max="3" width="23.710937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0" x14ac:dyDescent="0.25">
      <c r="A3" s="10" t="s">
        <v>143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30" x14ac:dyDescent="0.25">
      <c r="A6" s="9" t="s">
        <v>242</v>
      </c>
      <c r="B6" s="9" t="s">
        <v>242</v>
      </c>
      <c r="C6" s="9" t="s">
        <v>242</v>
      </c>
      <c r="E6" s="9" t="s">
        <v>145</v>
      </c>
      <c r="F6" s="9" t="s">
        <v>145</v>
      </c>
      <c r="G6" s="9" t="s">
        <v>145</v>
      </c>
      <c r="I6" s="9" t="s">
        <v>146</v>
      </c>
      <c r="J6" s="9" t="s">
        <v>146</v>
      </c>
      <c r="K6" s="9" t="s">
        <v>146</v>
      </c>
    </row>
    <row r="7" spans="1:11" ht="30" x14ac:dyDescent="0.25">
      <c r="A7" s="9" t="s">
        <v>243</v>
      </c>
      <c r="C7" s="9" t="s">
        <v>94</v>
      </c>
      <c r="E7" s="9" t="s">
        <v>244</v>
      </c>
      <c r="G7" s="9" t="s">
        <v>245</v>
      </c>
      <c r="I7" s="9" t="s">
        <v>244</v>
      </c>
      <c r="K7" s="9" t="s">
        <v>245</v>
      </c>
    </row>
    <row r="8" spans="1:11" ht="21" x14ac:dyDescent="0.25">
      <c r="A8" s="2" t="s">
        <v>100</v>
      </c>
      <c r="C8" s="1" t="s">
        <v>101</v>
      </c>
      <c r="E8" s="1">
        <v>14894</v>
      </c>
      <c r="G8" s="1">
        <v>0</v>
      </c>
      <c r="I8" s="1">
        <v>138510</v>
      </c>
      <c r="K8" s="1">
        <v>0</v>
      </c>
    </row>
    <row r="9" spans="1:11" ht="21" x14ac:dyDescent="0.25">
      <c r="A9" s="2" t="s">
        <v>107</v>
      </c>
      <c r="C9" s="1" t="s">
        <v>108</v>
      </c>
      <c r="E9" s="1">
        <v>104544374</v>
      </c>
      <c r="G9" s="1">
        <v>0</v>
      </c>
      <c r="I9" s="1">
        <v>226102611</v>
      </c>
      <c r="K9" s="1">
        <v>0</v>
      </c>
    </row>
    <row r="10" spans="1:11" ht="21" x14ac:dyDescent="0.25">
      <c r="A10" s="2" t="s">
        <v>157</v>
      </c>
      <c r="C10" s="1" t="s">
        <v>246</v>
      </c>
      <c r="E10" s="1">
        <v>0</v>
      </c>
      <c r="G10" s="1">
        <v>0</v>
      </c>
      <c r="I10" s="1">
        <v>32477</v>
      </c>
      <c r="K10" s="1">
        <v>0</v>
      </c>
    </row>
    <row r="11" spans="1:11" ht="21" x14ac:dyDescent="0.25">
      <c r="A11" s="2" t="s">
        <v>111</v>
      </c>
      <c r="C11" s="1" t="s">
        <v>112</v>
      </c>
      <c r="E11" s="1">
        <v>2446538</v>
      </c>
      <c r="G11" s="1">
        <v>0</v>
      </c>
      <c r="I11" s="1">
        <v>2470875</v>
      </c>
      <c r="K11" s="1">
        <v>0</v>
      </c>
    </row>
    <row r="12" spans="1:11" ht="21" x14ac:dyDescent="0.25">
      <c r="A12" s="2" t="s">
        <v>114</v>
      </c>
      <c r="C12" s="1" t="s">
        <v>247</v>
      </c>
      <c r="E12" s="1">
        <v>0</v>
      </c>
      <c r="G12" s="1">
        <v>0</v>
      </c>
      <c r="I12" s="1">
        <v>35322279495</v>
      </c>
      <c r="K12" s="1">
        <v>0</v>
      </c>
    </row>
    <row r="13" spans="1:11" ht="21" x14ac:dyDescent="0.25">
      <c r="A13" s="2" t="s">
        <v>158</v>
      </c>
      <c r="C13" s="1" t="s">
        <v>248</v>
      </c>
      <c r="E13" s="1">
        <v>0</v>
      </c>
      <c r="G13" s="1">
        <v>0</v>
      </c>
      <c r="I13" s="1">
        <v>8806721281</v>
      </c>
      <c r="K13" s="1">
        <v>0</v>
      </c>
    </row>
    <row r="14" spans="1:11" ht="21" x14ac:dyDescent="0.25">
      <c r="A14" s="2" t="s">
        <v>158</v>
      </c>
      <c r="C14" s="1" t="s">
        <v>249</v>
      </c>
      <c r="E14" s="1">
        <v>0</v>
      </c>
      <c r="G14" s="1">
        <v>0</v>
      </c>
      <c r="I14" s="1">
        <v>885865</v>
      </c>
      <c r="K14" s="1">
        <v>0</v>
      </c>
    </row>
    <row r="15" spans="1:11" ht="21" x14ac:dyDescent="0.25">
      <c r="A15" s="2" t="s">
        <v>114</v>
      </c>
      <c r="C15" s="1" t="s">
        <v>115</v>
      </c>
      <c r="E15" s="1">
        <v>1617</v>
      </c>
      <c r="G15" s="1">
        <v>0</v>
      </c>
      <c r="I15" s="1">
        <v>4585814</v>
      </c>
      <c r="K15" s="1">
        <v>0</v>
      </c>
    </row>
    <row r="16" spans="1:11" ht="21" x14ac:dyDescent="0.25">
      <c r="A16" s="2" t="s">
        <v>159</v>
      </c>
      <c r="C16" s="1" t="s">
        <v>250</v>
      </c>
      <c r="E16" s="1">
        <v>0</v>
      </c>
      <c r="G16" s="1">
        <v>0</v>
      </c>
      <c r="I16" s="1">
        <v>31501</v>
      </c>
      <c r="K16" s="1">
        <v>0</v>
      </c>
    </row>
    <row r="17" spans="1:11" ht="21" x14ac:dyDescent="0.25">
      <c r="A17" s="2" t="s">
        <v>111</v>
      </c>
      <c r="C17" s="1" t="s">
        <v>117</v>
      </c>
      <c r="E17" s="1">
        <v>6969863010</v>
      </c>
      <c r="G17" s="1">
        <v>18</v>
      </c>
      <c r="I17" s="1">
        <v>64727500512</v>
      </c>
      <c r="K17" s="1">
        <v>18</v>
      </c>
    </row>
    <row r="18" spans="1:11" ht="21" x14ac:dyDescent="0.25">
      <c r="A18" s="2" t="s">
        <v>111</v>
      </c>
      <c r="C18" s="1" t="s">
        <v>120</v>
      </c>
      <c r="E18" s="1">
        <v>4931506830</v>
      </c>
      <c r="G18" s="1">
        <v>18</v>
      </c>
      <c r="I18" s="1">
        <v>45356388786</v>
      </c>
      <c r="K18" s="1">
        <v>18</v>
      </c>
    </row>
    <row r="19" spans="1:11" ht="21" x14ac:dyDescent="0.25">
      <c r="A19" s="2" t="s">
        <v>160</v>
      </c>
      <c r="C19" s="1" t="s">
        <v>251</v>
      </c>
      <c r="E19" s="1">
        <v>0</v>
      </c>
      <c r="G19" s="1">
        <v>0</v>
      </c>
      <c r="I19" s="1">
        <v>893775034</v>
      </c>
      <c r="K19" s="1">
        <v>0</v>
      </c>
    </row>
    <row r="20" spans="1:11" ht="21" x14ac:dyDescent="0.25">
      <c r="A20" s="2" t="s">
        <v>121</v>
      </c>
      <c r="C20" s="1" t="s">
        <v>122</v>
      </c>
      <c r="E20" s="1">
        <v>1257629</v>
      </c>
      <c r="G20" s="1">
        <v>0</v>
      </c>
      <c r="I20" s="1">
        <v>3419965</v>
      </c>
      <c r="K20" s="1">
        <v>0</v>
      </c>
    </row>
    <row r="21" spans="1:11" ht="21" x14ac:dyDescent="0.25">
      <c r="A21" s="2" t="s">
        <v>121</v>
      </c>
      <c r="C21" s="1" t="s">
        <v>124</v>
      </c>
      <c r="E21" s="1">
        <v>73972590</v>
      </c>
      <c r="G21" s="1">
        <v>0</v>
      </c>
      <c r="I21" s="1">
        <v>26765329663</v>
      </c>
      <c r="K21" s="1">
        <v>0</v>
      </c>
    </row>
    <row r="22" spans="1:11" ht="21" x14ac:dyDescent="0.25">
      <c r="A22" s="2" t="s">
        <v>140</v>
      </c>
      <c r="C22" s="1" t="s">
        <v>252</v>
      </c>
      <c r="E22" s="1">
        <v>438356219</v>
      </c>
      <c r="G22" s="1">
        <v>18</v>
      </c>
      <c r="I22" s="1">
        <v>107506250546</v>
      </c>
      <c r="K22" s="1">
        <v>18</v>
      </c>
    </row>
    <row r="23" spans="1:11" ht="21" x14ac:dyDescent="0.25">
      <c r="A23" s="2" t="s">
        <v>125</v>
      </c>
      <c r="C23" s="1" t="s">
        <v>126</v>
      </c>
      <c r="E23" s="1">
        <v>1444520535</v>
      </c>
      <c r="G23" s="1">
        <v>19</v>
      </c>
      <c r="I23" s="1">
        <v>16868270636</v>
      </c>
      <c r="K23" s="1">
        <v>19</v>
      </c>
    </row>
    <row r="24" spans="1:11" ht="21" x14ac:dyDescent="0.25">
      <c r="A24" s="2" t="s">
        <v>128</v>
      </c>
      <c r="C24" s="1" t="s">
        <v>129</v>
      </c>
      <c r="E24" s="1">
        <v>5046</v>
      </c>
      <c r="G24" s="1">
        <v>0</v>
      </c>
      <c r="I24" s="1">
        <v>38978</v>
      </c>
      <c r="K24" s="1">
        <v>0</v>
      </c>
    </row>
    <row r="25" spans="1:11" ht="21" x14ac:dyDescent="0.25">
      <c r="A25" s="2" t="s">
        <v>131</v>
      </c>
      <c r="C25" s="1" t="s">
        <v>132</v>
      </c>
      <c r="E25" s="1">
        <v>4931506830</v>
      </c>
      <c r="G25" s="1">
        <v>18</v>
      </c>
      <c r="I25" s="1">
        <v>16931506783</v>
      </c>
      <c r="K25" s="1">
        <v>18</v>
      </c>
    </row>
    <row r="26" spans="1:11" ht="21" x14ac:dyDescent="0.25">
      <c r="A26" s="2" t="s">
        <v>131</v>
      </c>
      <c r="C26" s="1" t="s">
        <v>134</v>
      </c>
      <c r="E26" s="1">
        <v>592313</v>
      </c>
      <c r="G26" s="1">
        <v>18</v>
      </c>
      <c r="I26" s="1">
        <v>592313</v>
      </c>
      <c r="K26" s="1">
        <v>18</v>
      </c>
    </row>
    <row r="27" spans="1:11" ht="21" x14ac:dyDescent="0.25">
      <c r="A27" s="2" t="s">
        <v>135</v>
      </c>
      <c r="C27" s="1" t="s">
        <v>136</v>
      </c>
      <c r="E27" s="1">
        <v>82192</v>
      </c>
      <c r="G27" s="1">
        <v>18</v>
      </c>
      <c r="I27" s="1">
        <v>82192</v>
      </c>
      <c r="K27" s="1">
        <v>18</v>
      </c>
    </row>
    <row r="28" spans="1:11" ht="21" x14ac:dyDescent="0.25">
      <c r="A28" s="2" t="s">
        <v>138</v>
      </c>
      <c r="C28" s="1" t="s">
        <v>139</v>
      </c>
      <c r="E28" s="1">
        <v>5161643820</v>
      </c>
      <c r="G28" s="1">
        <v>18</v>
      </c>
      <c r="I28" s="1">
        <v>9290958876</v>
      </c>
      <c r="K28" s="1">
        <v>18</v>
      </c>
    </row>
    <row r="29" spans="1:11" ht="21" x14ac:dyDescent="0.25">
      <c r="A29" s="2" t="s">
        <v>140</v>
      </c>
      <c r="C29" s="1" t="s">
        <v>141</v>
      </c>
      <c r="E29" s="1">
        <v>13808219160</v>
      </c>
      <c r="G29" s="1">
        <v>18</v>
      </c>
      <c r="I29" s="1">
        <v>14728767104</v>
      </c>
      <c r="K29" s="1">
        <v>18</v>
      </c>
    </row>
    <row r="30" spans="1:11" ht="19.5" thickBot="1" x14ac:dyDescent="0.3">
      <c r="E30" s="3">
        <f>SUM(E8:E29)</f>
        <v>37868533597</v>
      </c>
      <c r="G30" s="7"/>
      <c r="I30" s="3">
        <f>SUM(I8:I29)</f>
        <v>347436129817</v>
      </c>
      <c r="K30" s="7"/>
    </row>
    <row r="31" spans="1:11" ht="19.5" thickTop="1" x14ac:dyDescent="0.25"/>
  </sheetData>
  <sheetProtection algorithmName="SHA-512" hashValue="2ZRMVkZktt7H0Epo2GrjIj/YeuyJNo6zORV1MlLkRBbO8+gpveX0YCIjWi8Is0D02Hf/sFLUwZNymhJJfv7dqA==" saltValue="hVot1iXcVrm4So7JRzQXuQ==" spinCount="100000" sheet="1" objects="1" scenario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zoomScale="60" zoomScaleNormal="100" workbookViewId="0">
      <selection activeCell="C8" sqref="C8"/>
    </sheetView>
  </sheetViews>
  <sheetFormatPr defaultRowHeight="18.75" x14ac:dyDescent="0.25"/>
  <cols>
    <col min="1" max="1" width="38" style="1" bestFit="1" customWidth="1"/>
    <col min="2" max="2" width="1" style="1" customWidth="1"/>
    <col min="3" max="3" width="12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10" t="s">
        <v>0</v>
      </c>
      <c r="B2" s="10"/>
      <c r="C2" s="10"/>
      <c r="D2" s="10"/>
      <c r="E2" s="10"/>
    </row>
    <row r="3" spans="1:5" ht="30" x14ac:dyDescent="0.25">
      <c r="A3" s="10" t="s">
        <v>143</v>
      </c>
      <c r="B3" s="10"/>
      <c r="C3" s="10"/>
      <c r="D3" s="10"/>
      <c r="E3" s="10"/>
    </row>
    <row r="4" spans="1:5" ht="30" x14ac:dyDescent="0.25">
      <c r="A4" s="10" t="s">
        <v>2</v>
      </c>
      <c r="B4" s="10"/>
      <c r="C4" s="10"/>
      <c r="D4" s="10"/>
      <c r="E4" s="10"/>
    </row>
    <row r="6" spans="1:5" ht="30" x14ac:dyDescent="0.25">
      <c r="A6" s="8" t="s">
        <v>253</v>
      </c>
      <c r="C6" s="9" t="s">
        <v>145</v>
      </c>
      <c r="E6" s="9" t="s">
        <v>6</v>
      </c>
    </row>
    <row r="7" spans="1:5" ht="30" x14ac:dyDescent="0.25">
      <c r="A7" s="9" t="s">
        <v>253</v>
      </c>
      <c r="C7" s="9" t="s">
        <v>97</v>
      </c>
      <c r="E7" s="9" t="s">
        <v>97</v>
      </c>
    </row>
    <row r="8" spans="1:5" ht="21" x14ac:dyDescent="0.25">
      <c r="A8" s="2" t="s">
        <v>253</v>
      </c>
      <c r="C8" s="1">
        <v>0</v>
      </c>
      <c r="E8" s="1">
        <v>17014038</v>
      </c>
    </row>
    <row r="9" spans="1:5" ht="21" x14ac:dyDescent="0.25">
      <c r="A9" s="2" t="s">
        <v>254</v>
      </c>
      <c r="C9" s="1">
        <v>0</v>
      </c>
      <c r="E9" s="1">
        <v>54572355</v>
      </c>
    </row>
    <row r="10" spans="1:5" ht="21" x14ac:dyDescent="0.25">
      <c r="A10" s="2" t="s">
        <v>255</v>
      </c>
      <c r="C10" s="1">
        <v>19349121</v>
      </c>
      <c r="E10" s="1">
        <v>65556072</v>
      </c>
    </row>
    <row r="11" spans="1:5" ht="21.75" thickBot="1" x14ac:dyDescent="0.3">
      <c r="A11" s="2" t="s">
        <v>153</v>
      </c>
      <c r="C11" s="3">
        <v>19349121</v>
      </c>
      <c r="E11" s="3">
        <v>137142465</v>
      </c>
    </row>
    <row r="12" spans="1:5" ht="19.5" thickTop="1" x14ac:dyDescent="0.25"/>
  </sheetData>
  <sheetProtection algorithmName="SHA-512" hashValue="i1N5Yv+yiA75Z1g+O2sx/onoIcI1lpOZ3wrCt1Wg4MdZltl6G/kSF3+WIKrlm1AJw5KHHoSz5BuJpP4hXSBw0w==" saltValue="CfZ8uuQ4p+Qlv0/5x4p9Nw==" spinCount="100000" sheet="1" objects="1" scenario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view="pageBreakPreview" zoomScale="60" zoomScaleNormal="100" workbookViewId="0">
      <selection activeCell="Y32" sqref="Y32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0" t="s">
        <v>0</v>
      </c>
      <c r="B2" s="10"/>
      <c r="C2" s="10"/>
      <c r="D2" s="10"/>
      <c r="E2" s="10"/>
      <c r="F2" s="10"/>
      <c r="G2" s="10"/>
    </row>
    <row r="3" spans="1:7" ht="30" x14ac:dyDescent="0.25">
      <c r="A3" s="10" t="s">
        <v>143</v>
      </c>
      <c r="B3" s="10"/>
      <c r="C3" s="10"/>
      <c r="D3" s="10"/>
      <c r="E3" s="10"/>
      <c r="F3" s="10"/>
      <c r="G3" s="10"/>
    </row>
    <row r="4" spans="1:7" ht="30" x14ac:dyDescent="0.25">
      <c r="A4" s="10" t="s">
        <v>2</v>
      </c>
      <c r="B4" s="10"/>
      <c r="C4" s="10"/>
      <c r="D4" s="10"/>
      <c r="E4" s="10"/>
      <c r="F4" s="10"/>
      <c r="G4" s="10"/>
    </row>
    <row r="6" spans="1:7" ht="30" x14ac:dyDescent="0.25">
      <c r="A6" s="9" t="s">
        <v>147</v>
      </c>
      <c r="C6" s="9" t="s">
        <v>97</v>
      </c>
      <c r="E6" s="9" t="s">
        <v>192</v>
      </c>
      <c r="G6" s="9" t="s">
        <v>13</v>
      </c>
    </row>
    <row r="7" spans="1:7" ht="21" x14ac:dyDescent="0.25">
      <c r="A7" s="2" t="s">
        <v>256</v>
      </c>
      <c r="C7" s="1">
        <v>67294332566</v>
      </c>
      <c r="E7" s="4">
        <f>C7/$C$10</f>
        <v>0.48030272057251311</v>
      </c>
      <c r="F7" s="4"/>
      <c r="G7" s="4">
        <f>C7/سهام!$AG$4</f>
        <v>1.1238853998045977E-2</v>
      </c>
    </row>
    <row r="8" spans="1:7" ht="21" x14ac:dyDescent="0.25">
      <c r="A8" s="2" t="s">
        <v>257</v>
      </c>
      <c r="C8" s="1">
        <v>34945298300</v>
      </c>
      <c r="E8" s="4">
        <f t="shared" ref="E8:E9" si="0">C8/$C$10</f>
        <v>0.24941657350188479</v>
      </c>
      <c r="F8" s="4"/>
      <c r="G8" s="4">
        <f>C8/سهام!$AG$4</f>
        <v>5.8362285579795772E-3</v>
      </c>
    </row>
    <row r="9" spans="1:7" ht="21" x14ac:dyDescent="0.25">
      <c r="A9" s="2" t="s">
        <v>258</v>
      </c>
      <c r="C9" s="1">
        <v>37868533597</v>
      </c>
      <c r="E9" s="4">
        <f t="shared" si="0"/>
        <v>0.2702807059256021</v>
      </c>
      <c r="F9" s="4"/>
      <c r="G9" s="4">
        <f>C9/سهام!$AG$4</f>
        <v>6.3244392802227272E-3</v>
      </c>
    </row>
    <row r="10" spans="1:7" ht="19.5" thickBot="1" x14ac:dyDescent="0.3">
      <c r="C10" s="3">
        <f>SUM(C7:C9)</f>
        <v>140108164463</v>
      </c>
      <c r="E10" s="5">
        <f>SUM(E7:E9)</f>
        <v>1</v>
      </c>
      <c r="F10" s="4"/>
      <c r="G10" s="5">
        <f>SUM(G7:G9)</f>
        <v>2.3399521836248282E-2</v>
      </c>
    </row>
    <row r="11" spans="1:7" ht="19.5" thickTop="1" x14ac:dyDescent="0.25"/>
  </sheetData>
  <sheetProtection algorithmName="SHA-512" hashValue="0QFJOdz+abh7z2p2Hf2tERBFwxDex6iNUpIE5qL3MvOLXNIcIk2AyhiHVDY8xvYye0SHsTma61hxo7OEmPvcpA==" saltValue="ahR9wb78O6hlUBaxMadFLA==" spinCount="100000" sheet="1" objects="1" scenario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view="pageBreakPreview" zoomScaleNormal="100" zoomScaleSheetLayoutView="100" workbookViewId="0">
      <selection activeCell="G9" sqref="G9"/>
    </sheetView>
  </sheetViews>
  <sheetFormatPr defaultRowHeight="18.75" x14ac:dyDescent="0.25"/>
  <cols>
    <col min="1" max="1" width="30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25">
      <c r="A6" s="8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</row>
    <row r="7" spans="1:17" ht="30" x14ac:dyDescent="0.25">
      <c r="A7" s="9" t="s">
        <v>3</v>
      </c>
      <c r="C7" s="9" t="s">
        <v>54</v>
      </c>
      <c r="E7" s="9" t="s">
        <v>55</v>
      </c>
      <c r="G7" s="9" t="s">
        <v>56</v>
      </c>
      <c r="I7" s="9" t="s">
        <v>57</v>
      </c>
      <c r="K7" s="9" t="s">
        <v>54</v>
      </c>
      <c r="M7" s="9" t="s">
        <v>55</v>
      </c>
      <c r="O7" s="9" t="s">
        <v>56</v>
      </c>
      <c r="Q7" s="9" t="s">
        <v>57</v>
      </c>
    </row>
    <row r="8" spans="1:17" ht="21" x14ac:dyDescent="0.25">
      <c r="A8" s="2" t="s">
        <v>58</v>
      </c>
      <c r="C8" s="1">
        <v>9902632</v>
      </c>
      <c r="E8" s="1">
        <v>19049</v>
      </c>
      <c r="G8" s="1" t="s">
        <v>59</v>
      </c>
      <c r="I8" s="1">
        <v>0.28779892584092098</v>
      </c>
      <c r="K8" s="1">
        <v>22779282</v>
      </c>
      <c r="M8" s="1">
        <v>8281</v>
      </c>
      <c r="O8" s="1" t="s">
        <v>59</v>
      </c>
      <c r="Q8" s="1">
        <v>0.28779892584092098</v>
      </c>
    </row>
    <row r="9" spans="1:17" ht="21" x14ac:dyDescent="0.25">
      <c r="A9" s="2" t="s">
        <v>60</v>
      </c>
      <c r="C9" s="1">
        <v>2789534</v>
      </c>
      <c r="E9" s="1">
        <v>3996</v>
      </c>
      <c r="G9" s="1" t="s">
        <v>61</v>
      </c>
      <c r="I9" s="1">
        <v>0.142457367852693</v>
      </c>
      <c r="K9" s="1">
        <v>2789534</v>
      </c>
      <c r="M9" s="1">
        <v>3996</v>
      </c>
      <c r="O9" s="1" t="s">
        <v>61</v>
      </c>
      <c r="Q9" s="1">
        <v>0.142457367852693</v>
      </c>
    </row>
  </sheetData>
  <sheetProtection algorithmName="SHA-512" hashValue="8VM1ip1fL7ggmYeYFROqaGmoLMnWlZuZKVFcBsp8bbcpogqofCDVQGK7prssZO2+aD/7YHMORW0UBjqvEmiRZA==" saltValue="rSTNM7vwH2dQW/hu1rR+yA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topLeftCell="A7" zoomScale="60" zoomScaleNormal="100" workbookViewId="0">
      <selection activeCell="AC13" sqref="AC13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10.140625" style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30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6" spans="1:37" ht="30" x14ac:dyDescent="0.25">
      <c r="A6" s="9" t="s">
        <v>62</v>
      </c>
      <c r="B6" s="9" t="s">
        <v>62</v>
      </c>
      <c r="C6" s="9" t="s">
        <v>62</v>
      </c>
      <c r="D6" s="9" t="s">
        <v>62</v>
      </c>
      <c r="E6" s="9" t="s">
        <v>62</v>
      </c>
      <c r="F6" s="9" t="s">
        <v>62</v>
      </c>
      <c r="G6" s="9" t="s">
        <v>62</v>
      </c>
      <c r="H6" s="9" t="s">
        <v>62</v>
      </c>
      <c r="I6" s="9" t="s">
        <v>62</v>
      </c>
      <c r="J6" s="9" t="s">
        <v>62</v>
      </c>
      <c r="K6" s="9" t="s">
        <v>62</v>
      </c>
      <c r="L6" s="9" t="s">
        <v>62</v>
      </c>
      <c r="M6" s="9" t="s">
        <v>62</v>
      </c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</row>
    <row r="7" spans="1:37" ht="30" x14ac:dyDescent="0.25">
      <c r="A7" s="8" t="s">
        <v>63</v>
      </c>
      <c r="C7" s="8" t="s">
        <v>64</v>
      </c>
      <c r="E7" s="8" t="s">
        <v>65</v>
      </c>
      <c r="G7" s="8" t="s">
        <v>66</v>
      </c>
      <c r="I7" s="8" t="s">
        <v>67</v>
      </c>
      <c r="K7" s="8" t="s">
        <v>68</v>
      </c>
      <c r="M7" s="8" t="s">
        <v>57</v>
      </c>
      <c r="O7" s="8" t="s">
        <v>7</v>
      </c>
      <c r="Q7" s="8" t="s">
        <v>8</v>
      </c>
      <c r="S7" s="8" t="s">
        <v>9</v>
      </c>
      <c r="U7" s="9" t="s">
        <v>10</v>
      </c>
      <c r="V7" s="9" t="s">
        <v>10</v>
      </c>
      <c r="W7" s="9" t="s">
        <v>10</v>
      </c>
      <c r="Y7" s="9" t="s">
        <v>11</v>
      </c>
      <c r="Z7" s="9" t="s">
        <v>11</v>
      </c>
      <c r="AA7" s="9" t="s">
        <v>11</v>
      </c>
      <c r="AC7" s="8" t="s">
        <v>7</v>
      </c>
      <c r="AE7" s="8" t="s">
        <v>69</v>
      </c>
      <c r="AG7" s="8" t="s">
        <v>8</v>
      </c>
      <c r="AI7" s="8" t="s">
        <v>9</v>
      </c>
      <c r="AK7" s="8" t="s">
        <v>13</v>
      </c>
    </row>
    <row r="8" spans="1:37" ht="30" x14ac:dyDescent="0.25">
      <c r="A8" s="9" t="s">
        <v>63</v>
      </c>
      <c r="C8" s="9" t="s">
        <v>64</v>
      </c>
      <c r="E8" s="9" t="s">
        <v>65</v>
      </c>
      <c r="G8" s="9" t="s">
        <v>66</v>
      </c>
      <c r="I8" s="9" t="s">
        <v>67</v>
      </c>
      <c r="K8" s="9" t="s">
        <v>68</v>
      </c>
      <c r="M8" s="9" t="s">
        <v>57</v>
      </c>
      <c r="O8" s="9" t="s">
        <v>7</v>
      </c>
      <c r="Q8" s="9" t="s">
        <v>8</v>
      </c>
      <c r="S8" s="9" t="s">
        <v>9</v>
      </c>
      <c r="U8" s="9" t="s">
        <v>7</v>
      </c>
      <c r="W8" s="9" t="s">
        <v>8</v>
      </c>
      <c r="Y8" s="9" t="s">
        <v>7</v>
      </c>
      <c r="AA8" s="9" t="s">
        <v>14</v>
      </c>
      <c r="AC8" s="9" t="s">
        <v>7</v>
      </c>
      <c r="AE8" s="9" t="s">
        <v>69</v>
      </c>
      <c r="AG8" s="9" t="s">
        <v>8</v>
      </c>
      <c r="AI8" s="9" t="s">
        <v>9</v>
      </c>
      <c r="AK8" s="9" t="s">
        <v>13</v>
      </c>
    </row>
    <row r="9" spans="1:37" ht="21" x14ac:dyDescent="0.25">
      <c r="A9" s="2" t="s">
        <v>53</v>
      </c>
      <c r="C9" s="1" t="s">
        <v>70</v>
      </c>
      <c r="E9" s="1" t="s">
        <v>70</v>
      </c>
      <c r="G9" s="1" t="s">
        <v>71</v>
      </c>
      <c r="I9" s="1" t="s">
        <v>72</v>
      </c>
      <c r="K9" s="1">
        <v>16</v>
      </c>
      <c r="M9" s="1">
        <v>16</v>
      </c>
      <c r="O9" s="1">
        <v>911000</v>
      </c>
      <c r="Q9" s="1">
        <v>911201990577</v>
      </c>
      <c r="S9" s="1">
        <v>885786922015</v>
      </c>
      <c r="U9" s="1">
        <v>2500</v>
      </c>
      <c r="W9" s="1">
        <v>2500453125</v>
      </c>
      <c r="Y9" s="1">
        <v>0</v>
      </c>
      <c r="AA9" s="1">
        <v>0</v>
      </c>
      <c r="AC9" s="1">
        <v>913500</v>
      </c>
      <c r="AE9" s="1">
        <v>984000</v>
      </c>
      <c r="AG9" s="1">
        <v>913702443702</v>
      </c>
      <c r="AI9" s="1">
        <v>898721077275</v>
      </c>
      <c r="AK9" s="4">
        <f>AI9/سهام!$AG$4</f>
        <v>0.15009577459667944</v>
      </c>
    </row>
    <row r="10" spans="1:37" ht="21" x14ac:dyDescent="0.25">
      <c r="A10" s="2" t="s">
        <v>73</v>
      </c>
      <c r="C10" s="1" t="s">
        <v>70</v>
      </c>
      <c r="E10" s="1" t="s">
        <v>70</v>
      </c>
      <c r="G10" s="1" t="s">
        <v>74</v>
      </c>
      <c r="I10" s="1" t="s">
        <v>75</v>
      </c>
      <c r="K10" s="1">
        <v>0</v>
      </c>
      <c r="M10" s="1">
        <v>0</v>
      </c>
      <c r="O10" s="1">
        <v>47943</v>
      </c>
      <c r="Q10" s="1">
        <v>28526085000</v>
      </c>
      <c r="S10" s="1">
        <v>32156252742</v>
      </c>
      <c r="U10" s="1">
        <v>0</v>
      </c>
      <c r="W10" s="1">
        <v>0</v>
      </c>
      <c r="Y10" s="1">
        <v>0</v>
      </c>
      <c r="AA10" s="1">
        <v>0</v>
      </c>
      <c r="AC10" s="1">
        <v>47943</v>
      </c>
      <c r="AE10" s="1">
        <v>672000</v>
      </c>
      <c r="AG10" s="1">
        <v>28526085000</v>
      </c>
      <c r="AI10" s="1">
        <v>32211856542</v>
      </c>
      <c r="AK10" s="4">
        <f>AI10/سهام!$AG$4</f>
        <v>5.3797153322901149E-3</v>
      </c>
    </row>
    <row r="11" spans="1:37" ht="21" x14ac:dyDescent="0.25">
      <c r="A11" s="2" t="s">
        <v>76</v>
      </c>
      <c r="C11" s="1" t="s">
        <v>70</v>
      </c>
      <c r="E11" s="1" t="s">
        <v>70</v>
      </c>
      <c r="G11" s="1" t="s">
        <v>77</v>
      </c>
      <c r="I11" s="1" t="s">
        <v>78</v>
      </c>
      <c r="K11" s="1">
        <v>17</v>
      </c>
      <c r="M11" s="1">
        <v>17</v>
      </c>
      <c r="O11" s="1">
        <v>200000</v>
      </c>
      <c r="Q11" s="1">
        <v>191034618744</v>
      </c>
      <c r="S11" s="1">
        <v>199963750000</v>
      </c>
      <c r="U11" s="1">
        <v>0</v>
      </c>
      <c r="W11" s="1">
        <v>0</v>
      </c>
      <c r="Y11" s="1">
        <v>0</v>
      </c>
      <c r="AA11" s="1">
        <v>0</v>
      </c>
      <c r="AC11" s="1">
        <v>200000</v>
      </c>
      <c r="AE11" s="1">
        <v>995501</v>
      </c>
      <c r="AG11" s="1">
        <v>191034618744</v>
      </c>
      <c r="AI11" s="1">
        <v>199064113088</v>
      </c>
      <c r="AK11" s="4">
        <f>AI11/سهام!$AG$4</f>
        <v>3.3245778922798945E-2</v>
      </c>
    </row>
    <row r="12" spans="1:37" ht="21" x14ac:dyDescent="0.25">
      <c r="A12" s="2" t="s">
        <v>79</v>
      </c>
      <c r="C12" s="1" t="s">
        <v>70</v>
      </c>
      <c r="E12" s="1" t="s">
        <v>70</v>
      </c>
      <c r="G12" s="1" t="s">
        <v>80</v>
      </c>
      <c r="I12" s="1" t="s">
        <v>81</v>
      </c>
      <c r="K12" s="1">
        <v>16</v>
      </c>
      <c r="M12" s="1">
        <v>16</v>
      </c>
      <c r="O12" s="1">
        <v>7500</v>
      </c>
      <c r="Q12" s="1">
        <v>7099061470</v>
      </c>
      <c r="S12" s="1">
        <v>7311519546</v>
      </c>
      <c r="U12" s="1">
        <v>0</v>
      </c>
      <c r="W12" s="1">
        <v>0</v>
      </c>
      <c r="Y12" s="1">
        <v>0</v>
      </c>
      <c r="AA12" s="1">
        <v>0</v>
      </c>
      <c r="AC12" s="1">
        <v>7500</v>
      </c>
      <c r="AE12" s="1">
        <v>975046</v>
      </c>
      <c r="AG12" s="1">
        <v>7099061470</v>
      </c>
      <c r="AI12" s="1">
        <v>7311519546</v>
      </c>
      <c r="AK12" s="4">
        <f>AI12/سهام!$AG$4</f>
        <v>1.2210998690084462E-3</v>
      </c>
    </row>
    <row r="13" spans="1:37" ht="21" x14ac:dyDescent="0.25">
      <c r="A13" s="2" t="s">
        <v>82</v>
      </c>
      <c r="C13" s="1" t="s">
        <v>70</v>
      </c>
      <c r="E13" s="1" t="s">
        <v>70</v>
      </c>
      <c r="G13" s="1" t="s">
        <v>83</v>
      </c>
      <c r="I13" s="1" t="s">
        <v>84</v>
      </c>
      <c r="K13" s="1">
        <v>20</v>
      </c>
      <c r="M13" s="1">
        <v>20</v>
      </c>
      <c r="O13" s="1">
        <v>575000</v>
      </c>
      <c r="Q13" s="1">
        <v>566395000000</v>
      </c>
      <c r="S13" s="1">
        <v>580208968060</v>
      </c>
      <c r="U13" s="1">
        <v>0</v>
      </c>
      <c r="W13" s="1">
        <v>0</v>
      </c>
      <c r="Y13" s="1">
        <v>0</v>
      </c>
      <c r="AA13" s="1">
        <v>0</v>
      </c>
      <c r="AC13" s="1">
        <v>575000</v>
      </c>
      <c r="AE13" s="1">
        <v>1009242</v>
      </c>
      <c r="AG13" s="1">
        <v>566395000000</v>
      </c>
      <c r="AI13" s="1">
        <v>580208968060</v>
      </c>
      <c r="AK13" s="4">
        <f>AI13/سهام!$AG$4</f>
        <v>9.6900936999230955E-2</v>
      </c>
    </row>
    <row r="14" spans="1:37" ht="21" x14ac:dyDescent="0.25">
      <c r="A14" s="2" t="s">
        <v>85</v>
      </c>
      <c r="C14" s="1" t="s">
        <v>70</v>
      </c>
      <c r="E14" s="1" t="s">
        <v>70</v>
      </c>
      <c r="G14" s="1" t="s">
        <v>86</v>
      </c>
      <c r="I14" s="1" t="s">
        <v>87</v>
      </c>
      <c r="K14" s="1">
        <v>19</v>
      </c>
      <c r="M14" s="1">
        <v>19</v>
      </c>
      <c r="O14" s="1">
        <v>790029</v>
      </c>
      <c r="Q14" s="1">
        <v>774411874056</v>
      </c>
      <c r="S14" s="1">
        <v>774088091098</v>
      </c>
      <c r="U14" s="1">
        <v>0</v>
      </c>
      <c r="W14" s="1">
        <v>0</v>
      </c>
      <c r="Y14" s="1">
        <v>0</v>
      </c>
      <c r="AA14" s="1">
        <v>0</v>
      </c>
      <c r="AC14" s="1">
        <v>790029</v>
      </c>
      <c r="AE14" s="1">
        <v>963000</v>
      </c>
      <c r="AG14" s="1">
        <v>774411874056</v>
      </c>
      <c r="AI14" s="1">
        <v>760660032375</v>
      </c>
      <c r="AK14" s="4">
        <f>AI14/سهام!$AG$4</f>
        <v>0.12703814303570118</v>
      </c>
    </row>
    <row r="15" spans="1:37" ht="21" x14ac:dyDescent="0.25">
      <c r="A15" s="2" t="s">
        <v>88</v>
      </c>
      <c r="C15" s="1" t="s">
        <v>70</v>
      </c>
      <c r="E15" s="1" t="s">
        <v>70</v>
      </c>
      <c r="G15" s="1" t="s">
        <v>89</v>
      </c>
      <c r="I15" s="1" t="s">
        <v>90</v>
      </c>
      <c r="K15" s="1">
        <v>18</v>
      </c>
      <c r="M15" s="1">
        <v>18</v>
      </c>
      <c r="O15" s="1">
        <v>100830</v>
      </c>
      <c r="Q15" s="1">
        <v>130014463173</v>
      </c>
      <c r="S15" s="1">
        <v>146876160145</v>
      </c>
      <c r="U15" s="1">
        <v>0</v>
      </c>
      <c r="W15" s="1">
        <v>0</v>
      </c>
      <c r="Y15" s="1">
        <v>0</v>
      </c>
      <c r="AA15" s="1">
        <v>0</v>
      </c>
      <c r="AC15" s="1">
        <v>100830</v>
      </c>
      <c r="AE15" s="1">
        <v>1475514</v>
      </c>
      <c r="AG15" s="1">
        <v>130014463173</v>
      </c>
      <c r="AI15" s="1">
        <v>148668269471</v>
      </c>
      <c r="AK15" s="4">
        <f>AI15/سهام!$AG$4</f>
        <v>2.4829148473803516E-2</v>
      </c>
    </row>
    <row r="16" spans="1:37" ht="19.5" thickBot="1" x14ac:dyDescent="0.3">
      <c r="Q16" s="3">
        <f>SUM(Q9:Q15)</f>
        <v>2608683093020</v>
      </c>
      <c r="S16" s="3">
        <f>SUM(S9:S15)</f>
        <v>2626391663606</v>
      </c>
      <c r="U16" s="3">
        <f>SUM(U9:U15)</f>
        <v>2500</v>
      </c>
      <c r="W16" s="3">
        <f>SUM(W9:W15)</f>
        <v>2500453125</v>
      </c>
      <c r="Y16" s="3">
        <f>SUM(Y9:Y15)</f>
        <v>0</v>
      </c>
      <c r="AA16" s="3">
        <f>SUM(AA9:AA15)</f>
        <v>0</v>
      </c>
      <c r="AC16" s="3">
        <f>SUM(AC9:AC15)</f>
        <v>2634802</v>
      </c>
      <c r="AE16" s="3">
        <f>SUM(AE9:AE15)</f>
        <v>7074303</v>
      </c>
      <c r="AG16" s="3">
        <f>SUM(AG9:AG15)</f>
        <v>2611183546145</v>
      </c>
      <c r="AI16" s="3">
        <f>SUM(AI9:AI15)</f>
        <v>2626845836357</v>
      </c>
      <c r="AK16" s="5">
        <f>SUM(AK9:AK15)</f>
        <v>0.43871059722951261</v>
      </c>
    </row>
    <row r="17" ht="19.5" thickTop="1" x14ac:dyDescent="0.25"/>
  </sheetData>
  <sheetProtection algorithmName="SHA-512" hashValue="3+8qjLdXJwkrpbJVeHuvZMTDt3Y0ShXWKpwMuCkK4hYZsashotvSDJDI0dUDDn373Vmoj59TgwACrN3L2sVUuw==" saltValue="OjwHLDxZBmJhaQtftGySmQ==" spinCount="100000" sheet="1" objects="1" scenarios="1"/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rightToLeft="1" view="pageBreakPreview" zoomScale="60" zoomScaleNormal="100" workbookViewId="0">
      <selection activeCell="Q14" sqref="Q14"/>
    </sheetView>
  </sheetViews>
  <sheetFormatPr defaultRowHeight="18.75" x14ac:dyDescent="0.25"/>
  <cols>
    <col min="1" max="1" width="28.28515625" style="1" bestFit="1" customWidth="1"/>
    <col min="2" max="2" width="1" style="1" customWidth="1"/>
    <col min="3" max="3" width="23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6.7109375" style="4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25">
      <c r="A6" s="8" t="s">
        <v>92</v>
      </c>
      <c r="C6" s="9" t="s">
        <v>93</v>
      </c>
      <c r="D6" s="9" t="s">
        <v>93</v>
      </c>
      <c r="E6" s="9" t="s">
        <v>93</v>
      </c>
      <c r="F6" s="9" t="s">
        <v>93</v>
      </c>
      <c r="G6" s="9" t="s">
        <v>93</v>
      </c>
      <c r="H6" s="9" t="s">
        <v>93</v>
      </c>
      <c r="I6" s="9" t="s">
        <v>93</v>
      </c>
      <c r="K6" s="9" t="s">
        <v>4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</row>
    <row r="7" spans="1:19" ht="30" x14ac:dyDescent="0.25">
      <c r="A7" s="9" t="s">
        <v>92</v>
      </c>
      <c r="C7" s="9" t="s">
        <v>94</v>
      </c>
      <c r="E7" s="9" t="s">
        <v>95</v>
      </c>
      <c r="G7" s="9" t="s">
        <v>96</v>
      </c>
      <c r="I7" s="9" t="s">
        <v>68</v>
      </c>
      <c r="K7" s="9" t="s">
        <v>97</v>
      </c>
      <c r="M7" s="9" t="s">
        <v>98</v>
      </c>
      <c r="O7" s="9" t="s">
        <v>99</v>
      </c>
      <c r="Q7" s="9" t="s">
        <v>97</v>
      </c>
      <c r="S7" s="11" t="s">
        <v>91</v>
      </c>
    </row>
    <row r="8" spans="1:19" ht="21" x14ac:dyDescent="0.25">
      <c r="A8" s="2" t="s">
        <v>100</v>
      </c>
      <c r="C8" s="1" t="s">
        <v>101</v>
      </c>
      <c r="E8" s="1" t="s">
        <v>102</v>
      </c>
      <c r="G8" s="1" t="s">
        <v>103</v>
      </c>
      <c r="I8" s="1">
        <v>0</v>
      </c>
      <c r="K8" s="1">
        <v>3627815862</v>
      </c>
      <c r="M8" s="1">
        <v>6410204894</v>
      </c>
      <c r="O8" s="1">
        <v>5034770000</v>
      </c>
      <c r="Q8" s="1">
        <v>5003250756</v>
      </c>
      <c r="S8" s="4">
        <f>Q8/سهام!$AG$4</f>
        <v>8.3559495455501982E-4</v>
      </c>
    </row>
    <row r="9" spans="1:19" ht="21" x14ac:dyDescent="0.25">
      <c r="A9" s="2" t="s">
        <v>100</v>
      </c>
      <c r="C9" s="1" t="s">
        <v>104</v>
      </c>
      <c r="E9" s="1" t="s">
        <v>105</v>
      </c>
      <c r="G9" s="1" t="s">
        <v>106</v>
      </c>
      <c r="I9" s="1">
        <v>0</v>
      </c>
      <c r="K9" s="1">
        <v>30000000</v>
      </c>
      <c r="M9" s="1">
        <v>0</v>
      </c>
      <c r="O9" s="1">
        <v>0</v>
      </c>
      <c r="Q9" s="1">
        <v>30000000</v>
      </c>
      <c r="S9" s="4">
        <f>Q9/سهام!$AG$4</f>
        <v>5.0103122667974861E-6</v>
      </c>
    </row>
    <row r="10" spans="1:19" ht="21" x14ac:dyDescent="0.25">
      <c r="A10" s="2" t="s">
        <v>107</v>
      </c>
      <c r="C10" s="1" t="s">
        <v>108</v>
      </c>
      <c r="E10" s="1" t="s">
        <v>102</v>
      </c>
      <c r="G10" s="1" t="s">
        <v>109</v>
      </c>
      <c r="I10" s="1">
        <v>0</v>
      </c>
      <c r="K10" s="1">
        <v>27148327342</v>
      </c>
      <c r="M10" s="1">
        <v>107756715741</v>
      </c>
      <c r="O10" s="1">
        <v>101266433019</v>
      </c>
      <c r="Q10" s="1">
        <v>33638610064</v>
      </c>
      <c r="S10" s="4">
        <f>Q10/سهام!$AG$4</f>
        <v>5.6179980213892184E-3</v>
      </c>
    </row>
    <row r="11" spans="1:19" ht="21" x14ac:dyDescent="0.25">
      <c r="A11" s="2" t="s">
        <v>111</v>
      </c>
      <c r="C11" s="1" t="s">
        <v>112</v>
      </c>
      <c r="E11" s="1" t="s">
        <v>102</v>
      </c>
      <c r="G11" s="1" t="s">
        <v>113</v>
      </c>
      <c r="I11" s="1">
        <v>0</v>
      </c>
      <c r="K11" s="1">
        <v>12199532052</v>
      </c>
      <c r="M11" s="1">
        <v>11903816400</v>
      </c>
      <c r="O11" s="1">
        <v>11902289862</v>
      </c>
      <c r="Q11" s="1">
        <v>12201058590</v>
      </c>
      <c r="S11" s="4">
        <f>Q11/سهام!$AG$4</f>
        <v>2.0377037840463947E-3</v>
      </c>
    </row>
    <row r="12" spans="1:19" ht="21" x14ac:dyDescent="0.25">
      <c r="A12" s="2" t="s">
        <v>114</v>
      </c>
      <c r="C12" s="1" t="s">
        <v>115</v>
      </c>
      <c r="E12" s="1" t="s">
        <v>102</v>
      </c>
      <c r="G12" s="1" t="s">
        <v>116</v>
      </c>
      <c r="I12" s="1">
        <v>0</v>
      </c>
      <c r="K12" s="1">
        <v>196769</v>
      </c>
      <c r="M12" s="1">
        <v>1617</v>
      </c>
      <c r="O12" s="1">
        <v>0</v>
      </c>
      <c r="Q12" s="1">
        <v>198386</v>
      </c>
      <c r="S12" s="4">
        <f>Q12/سهام!$AG$4</f>
        <v>3.3132526978696203E-8</v>
      </c>
    </row>
    <row r="13" spans="1:19" ht="21" x14ac:dyDescent="0.25">
      <c r="A13" s="2" t="s">
        <v>111</v>
      </c>
      <c r="C13" s="1" t="s">
        <v>117</v>
      </c>
      <c r="E13" s="1" t="s">
        <v>118</v>
      </c>
      <c r="G13" s="1" t="s">
        <v>119</v>
      </c>
      <c r="I13" s="1">
        <v>18</v>
      </c>
      <c r="K13" s="1">
        <v>424000000000</v>
      </c>
      <c r="M13" s="1">
        <v>0</v>
      </c>
      <c r="O13" s="1">
        <v>0</v>
      </c>
      <c r="Q13" s="1">
        <v>424000000000</v>
      </c>
      <c r="S13" s="4">
        <f>Q13/سهام!$AG$4</f>
        <v>7.0812413370737806E-2</v>
      </c>
    </row>
    <row r="14" spans="1:19" ht="21" x14ac:dyDescent="0.25">
      <c r="A14" s="2" t="s">
        <v>111</v>
      </c>
      <c r="C14" s="1" t="s">
        <v>120</v>
      </c>
      <c r="E14" s="1" t="s">
        <v>118</v>
      </c>
      <c r="G14" s="1" t="s">
        <v>119</v>
      </c>
      <c r="I14" s="1">
        <v>18</v>
      </c>
      <c r="K14" s="1">
        <v>300000000000</v>
      </c>
      <c r="M14" s="1">
        <v>0</v>
      </c>
      <c r="O14" s="1">
        <v>0</v>
      </c>
      <c r="Q14" s="1">
        <v>300000000000</v>
      </c>
      <c r="S14" s="4">
        <f>Q14/سهام!$AG$4</f>
        <v>5.0103122667974856E-2</v>
      </c>
    </row>
    <row r="15" spans="1:19" ht="21" x14ac:dyDescent="0.25">
      <c r="A15" s="2" t="s">
        <v>121</v>
      </c>
      <c r="C15" s="1" t="s">
        <v>122</v>
      </c>
      <c r="E15" s="1" t="s">
        <v>102</v>
      </c>
      <c r="G15" s="1" t="s">
        <v>123</v>
      </c>
      <c r="I15" s="1">
        <v>0</v>
      </c>
      <c r="K15" s="1">
        <v>153681534</v>
      </c>
      <c r="M15" s="1">
        <v>10001257629</v>
      </c>
      <c r="O15" s="1">
        <v>10000670000</v>
      </c>
      <c r="Q15" s="1">
        <v>154269163</v>
      </c>
      <c r="S15" s="4">
        <f>Q15/سهام!$AG$4</f>
        <v>2.5764555992249361E-5</v>
      </c>
    </row>
    <row r="16" spans="1:19" ht="21" x14ac:dyDescent="0.25">
      <c r="A16" s="2" t="s">
        <v>121</v>
      </c>
      <c r="C16" s="1" t="s">
        <v>124</v>
      </c>
      <c r="E16" s="1" t="s">
        <v>118</v>
      </c>
      <c r="G16" s="1" t="s">
        <v>123</v>
      </c>
      <c r="I16" s="1">
        <v>18</v>
      </c>
      <c r="K16" s="1">
        <v>10000000000</v>
      </c>
      <c r="M16" s="1">
        <v>0</v>
      </c>
      <c r="O16" s="1">
        <v>10000000000</v>
      </c>
      <c r="Q16" s="1">
        <v>0</v>
      </c>
      <c r="S16" s="4">
        <f>Q16/سهام!$AG$4</f>
        <v>0</v>
      </c>
    </row>
    <row r="17" spans="1:19" ht="21" x14ac:dyDescent="0.25">
      <c r="A17" s="2" t="s">
        <v>125</v>
      </c>
      <c r="C17" s="1" t="s">
        <v>126</v>
      </c>
      <c r="E17" s="1" t="s">
        <v>118</v>
      </c>
      <c r="G17" s="1" t="s">
        <v>127</v>
      </c>
      <c r="I17" s="1">
        <v>18</v>
      </c>
      <c r="K17" s="1">
        <v>120000000000</v>
      </c>
      <c r="M17" s="1">
        <v>0</v>
      </c>
      <c r="O17" s="1">
        <v>55000000000</v>
      </c>
      <c r="Q17" s="1">
        <v>65000000000</v>
      </c>
      <c r="S17" s="4">
        <f>Q17/سهام!$AG$4</f>
        <v>1.0855676578061219E-2</v>
      </c>
    </row>
    <row r="18" spans="1:19" ht="21" x14ac:dyDescent="0.25">
      <c r="A18" s="2" t="s">
        <v>128</v>
      </c>
      <c r="C18" s="1" t="s">
        <v>129</v>
      </c>
      <c r="E18" s="1" t="s">
        <v>102</v>
      </c>
      <c r="G18" s="1" t="s">
        <v>130</v>
      </c>
      <c r="I18" s="1">
        <v>0</v>
      </c>
      <c r="K18" s="1">
        <v>613932</v>
      </c>
      <c r="M18" s="1">
        <v>5046</v>
      </c>
      <c r="O18" s="1">
        <v>420000</v>
      </c>
      <c r="Q18" s="1">
        <v>198978</v>
      </c>
      <c r="S18" s="4">
        <f>Q18/سهام!$AG$4</f>
        <v>3.3231397140761006E-8</v>
      </c>
    </row>
    <row r="19" spans="1:19" ht="21" x14ac:dyDescent="0.25">
      <c r="A19" s="2" t="s">
        <v>131</v>
      </c>
      <c r="C19" s="1" t="s">
        <v>132</v>
      </c>
      <c r="E19" s="1" t="s">
        <v>118</v>
      </c>
      <c r="G19" s="1" t="s">
        <v>133</v>
      </c>
      <c r="I19" s="1">
        <v>18</v>
      </c>
      <c r="K19" s="1">
        <v>300000000000</v>
      </c>
      <c r="M19" s="1">
        <v>0</v>
      </c>
      <c r="O19" s="1">
        <v>0</v>
      </c>
      <c r="Q19" s="1">
        <v>300000000000</v>
      </c>
      <c r="S19" s="4">
        <f>Q19/سهام!$AG$4</f>
        <v>5.0103122667974856E-2</v>
      </c>
    </row>
    <row r="20" spans="1:19" ht="21" x14ac:dyDescent="0.25">
      <c r="A20" s="2" t="s">
        <v>131</v>
      </c>
      <c r="C20" s="1" t="s">
        <v>134</v>
      </c>
      <c r="E20" s="1" t="s">
        <v>102</v>
      </c>
      <c r="G20" s="1" t="s">
        <v>133</v>
      </c>
      <c r="I20" s="1">
        <v>0</v>
      </c>
      <c r="K20" s="1">
        <v>72064740</v>
      </c>
      <c r="M20" s="1">
        <v>4438948477</v>
      </c>
      <c r="O20" s="1">
        <v>4510670000</v>
      </c>
      <c r="Q20" s="1">
        <v>343217</v>
      </c>
      <c r="S20" s="4">
        <f>Q20/سهام!$AG$4</f>
        <v>5.7320811509114424E-8</v>
      </c>
    </row>
    <row r="21" spans="1:19" ht="21" x14ac:dyDescent="0.25">
      <c r="A21" s="2" t="s">
        <v>135</v>
      </c>
      <c r="C21" s="1" t="s">
        <v>136</v>
      </c>
      <c r="E21" s="1" t="s">
        <v>102</v>
      </c>
      <c r="G21" s="1" t="s">
        <v>137</v>
      </c>
      <c r="I21" s="1">
        <v>0</v>
      </c>
      <c r="K21" s="1">
        <v>10000000</v>
      </c>
      <c r="M21" s="1">
        <v>5161726028</v>
      </c>
      <c r="O21" s="1">
        <v>5170250000</v>
      </c>
      <c r="Q21" s="1">
        <v>1476028</v>
      </c>
      <c r="S21" s="4">
        <f>Q21/سهام!$AG$4</f>
        <v>2.4651203981788531E-7</v>
      </c>
    </row>
    <row r="22" spans="1:19" ht="21" x14ac:dyDescent="0.25">
      <c r="A22" s="2" t="s">
        <v>138</v>
      </c>
      <c r="C22" s="1" t="s">
        <v>139</v>
      </c>
      <c r="E22" s="1" t="s">
        <v>118</v>
      </c>
      <c r="G22" s="1" t="s">
        <v>137</v>
      </c>
      <c r="I22" s="1">
        <v>18</v>
      </c>
      <c r="K22" s="1">
        <v>314000000000</v>
      </c>
      <c r="M22" s="1">
        <v>0</v>
      </c>
      <c r="O22" s="1">
        <v>0</v>
      </c>
      <c r="Q22" s="1">
        <v>314000000000</v>
      </c>
      <c r="S22" s="4">
        <f>Q22/سهام!$AG$4</f>
        <v>5.2441268392480353E-2</v>
      </c>
    </row>
    <row r="23" spans="1:19" ht="21" x14ac:dyDescent="0.25">
      <c r="A23" s="2" t="s">
        <v>140</v>
      </c>
      <c r="C23" s="1" t="s">
        <v>141</v>
      </c>
      <c r="E23" s="1" t="s">
        <v>118</v>
      </c>
      <c r="G23" s="1" t="s">
        <v>142</v>
      </c>
      <c r="I23" s="1">
        <v>18</v>
      </c>
      <c r="K23" s="1">
        <v>800000000000</v>
      </c>
      <c r="M23" s="1">
        <v>0</v>
      </c>
      <c r="O23" s="1">
        <v>0</v>
      </c>
      <c r="Q23" s="1">
        <v>800000000000</v>
      </c>
      <c r="S23" s="4">
        <f>Q23/سهام!$AG$4</f>
        <v>0.13360832711459963</v>
      </c>
    </row>
    <row r="24" spans="1:19" ht="19.5" thickBot="1" x14ac:dyDescent="0.3">
      <c r="K24" s="3">
        <f>SUM(K8:K23)</f>
        <v>2311242232231</v>
      </c>
      <c r="M24" s="3">
        <f>SUM(M8:M23)</f>
        <v>145672675832</v>
      </c>
      <c r="O24" s="3">
        <f>SUM(O8:O23)</f>
        <v>202885502881</v>
      </c>
      <c r="Q24" s="3">
        <f>SUM(Q8:Q23)</f>
        <v>2254029405182</v>
      </c>
      <c r="S24" s="5">
        <f>SUM(S8:S23)</f>
        <v>0.37644637261685387</v>
      </c>
    </row>
    <row r="25" spans="1:19" ht="19.5" thickTop="1" x14ac:dyDescent="0.25"/>
  </sheetData>
  <sheetProtection algorithmName="SHA-512" hashValue="bX4Netj3hOpelfFlEYOpVzimPoHDS2X/HzPUXAfPO1VvbidOrVQsmuQ4IhOHiHKBUzXqHBo/x+N/Rd0kBQRbbA==" saltValue="dPPUSLT8moUt2pKJ8ND/Yw==" spinCount="100000" sheet="1" objects="1" scenarios="1"/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rightToLeft="1" view="pageBreakPreview" topLeftCell="A6" zoomScale="80" zoomScaleNormal="100" zoomScaleSheetLayoutView="80" workbookViewId="0">
      <selection activeCell="AC13" sqref="AC13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25">
      <c r="A3" s="10" t="s">
        <v>143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25">
      <c r="A6" s="9" t="s">
        <v>144</v>
      </c>
      <c r="B6" s="9" t="s">
        <v>144</v>
      </c>
      <c r="C6" s="9" t="s">
        <v>144</v>
      </c>
      <c r="D6" s="9" t="s">
        <v>144</v>
      </c>
      <c r="E6" s="9" t="s">
        <v>144</v>
      </c>
      <c r="F6" s="9" t="s">
        <v>144</v>
      </c>
      <c r="G6" s="9" t="s">
        <v>144</v>
      </c>
      <c r="I6" s="9" t="s">
        <v>145</v>
      </c>
      <c r="J6" s="9" t="s">
        <v>145</v>
      </c>
      <c r="K6" s="9" t="s">
        <v>145</v>
      </c>
      <c r="L6" s="9" t="s">
        <v>145</v>
      </c>
      <c r="M6" s="9" t="s">
        <v>145</v>
      </c>
      <c r="O6" s="9" t="s">
        <v>146</v>
      </c>
      <c r="P6" s="9" t="s">
        <v>146</v>
      </c>
      <c r="Q6" s="9" t="s">
        <v>146</v>
      </c>
      <c r="R6" s="9" t="s">
        <v>146</v>
      </c>
      <c r="S6" s="9" t="s">
        <v>146</v>
      </c>
    </row>
    <row r="7" spans="1:19" ht="30" x14ac:dyDescent="0.25">
      <c r="A7" s="9" t="s">
        <v>147</v>
      </c>
      <c r="C7" s="9" t="s">
        <v>148</v>
      </c>
      <c r="E7" s="9" t="s">
        <v>67</v>
      </c>
      <c r="G7" s="9" t="s">
        <v>68</v>
      </c>
      <c r="I7" s="9" t="s">
        <v>149</v>
      </c>
      <c r="K7" s="9" t="s">
        <v>150</v>
      </c>
      <c r="M7" s="9" t="s">
        <v>151</v>
      </c>
      <c r="O7" s="9" t="s">
        <v>149</v>
      </c>
      <c r="Q7" s="9" t="s">
        <v>150</v>
      </c>
      <c r="S7" s="9" t="s">
        <v>151</v>
      </c>
    </row>
    <row r="8" spans="1:19" ht="21" x14ac:dyDescent="0.25">
      <c r="A8" s="2" t="s">
        <v>152</v>
      </c>
      <c r="C8" s="1" t="s">
        <v>153</v>
      </c>
      <c r="E8" s="1" t="s">
        <v>154</v>
      </c>
      <c r="G8" s="1">
        <v>18</v>
      </c>
      <c r="I8" s="1">
        <v>0</v>
      </c>
      <c r="K8" s="1">
        <v>0</v>
      </c>
      <c r="M8" s="1">
        <v>0</v>
      </c>
      <c r="O8" s="1">
        <v>667625832</v>
      </c>
      <c r="Q8" s="1">
        <v>0</v>
      </c>
      <c r="S8" s="1">
        <v>667625832</v>
      </c>
    </row>
    <row r="9" spans="1:19" ht="21" x14ac:dyDescent="0.25">
      <c r="A9" s="2" t="s">
        <v>82</v>
      </c>
      <c r="C9" s="1" t="s">
        <v>153</v>
      </c>
      <c r="E9" s="1" t="s">
        <v>84</v>
      </c>
      <c r="G9" s="1">
        <v>20</v>
      </c>
      <c r="I9" s="1">
        <v>9452413479</v>
      </c>
      <c r="K9" s="1">
        <v>0</v>
      </c>
      <c r="M9" s="1">
        <v>9452413479</v>
      </c>
      <c r="O9" s="1">
        <v>83516204829</v>
      </c>
      <c r="Q9" s="1">
        <v>0</v>
      </c>
      <c r="S9" s="1">
        <v>83516204829</v>
      </c>
    </row>
    <row r="10" spans="1:19" ht="21" x14ac:dyDescent="0.25">
      <c r="A10" s="2" t="s">
        <v>155</v>
      </c>
      <c r="C10" s="1" t="s">
        <v>153</v>
      </c>
      <c r="E10" s="1" t="s">
        <v>156</v>
      </c>
      <c r="G10" s="1">
        <v>16</v>
      </c>
      <c r="I10" s="1">
        <v>0</v>
      </c>
      <c r="K10" s="1">
        <v>0</v>
      </c>
      <c r="M10" s="1">
        <v>0</v>
      </c>
      <c r="O10" s="1">
        <v>1817364567</v>
      </c>
      <c r="Q10" s="1">
        <v>0</v>
      </c>
      <c r="S10" s="1">
        <v>1817364567</v>
      </c>
    </row>
    <row r="11" spans="1:19" ht="21" x14ac:dyDescent="0.25">
      <c r="A11" s="2" t="s">
        <v>53</v>
      </c>
      <c r="C11" s="1" t="s">
        <v>153</v>
      </c>
      <c r="E11" s="1" t="s">
        <v>72</v>
      </c>
      <c r="G11" s="1">
        <v>16</v>
      </c>
      <c r="I11" s="1">
        <v>12166547274</v>
      </c>
      <c r="K11" s="1">
        <v>0</v>
      </c>
      <c r="M11" s="1">
        <v>12166547274</v>
      </c>
      <c r="O11" s="1">
        <v>109933705563</v>
      </c>
      <c r="Q11" s="1">
        <v>0</v>
      </c>
      <c r="S11" s="1">
        <v>109933705563</v>
      </c>
    </row>
    <row r="12" spans="1:19" ht="21" x14ac:dyDescent="0.25">
      <c r="A12" s="2" t="s">
        <v>85</v>
      </c>
      <c r="C12" s="1" t="s">
        <v>153</v>
      </c>
      <c r="E12" s="1" t="s">
        <v>87</v>
      </c>
      <c r="G12" s="1">
        <v>19</v>
      </c>
      <c r="I12" s="1">
        <v>12342476882</v>
      </c>
      <c r="K12" s="1">
        <v>0</v>
      </c>
      <c r="M12" s="1">
        <v>12342476882</v>
      </c>
      <c r="O12" s="1">
        <v>112073894531</v>
      </c>
      <c r="Q12" s="1">
        <v>0</v>
      </c>
      <c r="S12" s="1">
        <v>112073894531</v>
      </c>
    </row>
    <row r="13" spans="1:19" ht="21" x14ac:dyDescent="0.25">
      <c r="A13" s="2" t="s">
        <v>79</v>
      </c>
      <c r="C13" s="1" t="s">
        <v>153</v>
      </c>
      <c r="E13" s="1" t="s">
        <v>81</v>
      </c>
      <c r="G13" s="1">
        <v>16</v>
      </c>
      <c r="I13" s="1">
        <v>100865752</v>
      </c>
      <c r="K13" s="1">
        <v>0</v>
      </c>
      <c r="M13" s="1">
        <v>100865752</v>
      </c>
      <c r="O13" s="1">
        <v>905688499</v>
      </c>
      <c r="Q13" s="1">
        <v>0</v>
      </c>
      <c r="S13" s="1">
        <v>905688499</v>
      </c>
    </row>
    <row r="14" spans="1:19" ht="21" x14ac:dyDescent="0.25">
      <c r="A14" s="2" t="s">
        <v>76</v>
      </c>
      <c r="C14" s="1" t="s">
        <v>153</v>
      </c>
      <c r="E14" s="1" t="s">
        <v>78</v>
      </c>
      <c r="G14" s="1">
        <v>17</v>
      </c>
      <c r="I14" s="1">
        <v>2929275285</v>
      </c>
      <c r="K14" s="1">
        <v>0</v>
      </c>
      <c r="M14" s="1">
        <v>2929275285</v>
      </c>
      <c r="O14" s="1">
        <v>49690361752</v>
      </c>
      <c r="Q14" s="1">
        <v>0</v>
      </c>
      <c r="S14" s="1">
        <v>49690361752</v>
      </c>
    </row>
    <row r="15" spans="1:19" ht="21" x14ac:dyDescent="0.25">
      <c r="A15" s="2" t="s">
        <v>100</v>
      </c>
      <c r="C15" s="1">
        <v>1</v>
      </c>
      <c r="E15" s="1" t="s">
        <v>153</v>
      </c>
      <c r="G15" s="1">
        <v>0</v>
      </c>
      <c r="I15" s="1">
        <v>14894</v>
      </c>
      <c r="K15" s="1">
        <v>0</v>
      </c>
      <c r="M15" s="1">
        <v>14894</v>
      </c>
      <c r="O15" s="1">
        <v>138510</v>
      </c>
      <c r="Q15" s="1">
        <v>0</v>
      </c>
      <c r="S15" s="1">
        <v>138510</v>
      </c>
    </row>
    <row r="16" spans="1:19" ht="21" x14ac:dyDescent="0.25">
      <c r="A16" s="2" t="s">
        <v>107</v>
      </c>
      <c r="C16" s="1">
        <v>31</v>
      </c>
      <c r="E16" s="1" t="s">
        <v>153</v>
      </c>
      <c r="G16" s="1">
        <v>0</v>
      </c>
      <c r="I16" s="1">
        <v>104544374</v>
      </c>
      <c r="K16" s="1">
        <v>0</v>
      </c>
      <c r="M16" s="1">
        <v>104544374</v>
      </c>
      <c r="O16" s="1">
        <v>226102611</v>
      </c>
      <c r="Q16" s="1">
        <v>0</v>
      </c>
      <c r="S16" s="1">
        <v>226102611</v>
      </c>
    </row>
    <row r="17" spans="1:19" ht="21" x14ac:dyDescent="0.25">
      <c r="A17" s="2" t="s">
        <v>157</v>
      </c>
      <c r="C17" s="1">
        <v>31</v>
      </c>
      <c r="E17" s="1" t="s">
        <v>153</v>
      </c>
      <c r="G17" s="1">
        <v>0</v>
      </c>
      <c r="I17" s="1">
        <v>0</v>
      </c>
      <c r="K17" s="1">
        <v>0</v>
      </c>
      <c r="M17" s="1">
        <v>0</v>
      </c>
      <c r="O17" s="1">
        <v>32477</v>
      </c>
      <c r="Q17" s="1">
        <v>0</v>
      </c>
      <c r="S17" s="1">
        <v>32477</v>
      </c>
    </row>
    <row r="18" spans="1:19" ht="21" x14ac:dyDescent="0.25">
      <c r="A18" s="2" t="s">
        <v>111</v>
      </c>
      <c r="C18" s="1">
        <v>20</v>
      </c>
      <c r="E18" s="1" t="s">
        <v>153</v>
      </c>
      <c r="G18" s="1">
        <v>0</v>
      </c>
      <c r="I18" s="1">
        <v>2446538</v>
      </c>
      <c r="K18" s="1">
        <v>0</v>
      </c>
      <c r="M18" s="1">
        <v>2446538</v>
      </c>
      <c r="O18" s="1">
        <v>2470875</v>
      </c>
      <c r="Q18" s="1">
        <v>0</v>
      </c>
      <c r="S18" s="1">
        <v>2470875</v>
      </c>
    </row>
    <row r="19" spans="1:19" ht="21" x14ac:dyDescent="0.25">
      <c r="A19" s="2" t="s">
        <v>114</v>
      </c>
      <c r="C19" s="1">
        <v>6</v>
      </c>
      <c r="E19" s="1" t="s">
        <v>153</v>
      </c>
      <c r="G19" s="1">
        <v>18</v>
      </c>
      <c r="I19" s="1">
        <v>0</v>
      </c>
      <c r="K19" s="1">
        <v>0</v>
      </c>
      <c r="M19" s="1">
        <v>0</v>
      </c>
      <c r="O19" s="1">
        <v>35322279495</v>
      </c>
      <c r="Q19" s="1">
        <v>0</v>
      </c>
      <c r="S19" s="1">
        <v>35322279495</v>
      </c>
    </row>
    <row r="20" spans="1:19" ht="21" x14ac:dyDescent="0.25">
      <c r="A20" s="2" t="s">
        <v>158</v>
      </c>
      <c r="C20" s="1">
        <v>6</v>
      </c>
      <c r="E20" s="1" t="s">
        <v>153</v>
      </c>
      <c r="G20" s="1">
        <v>18</v>
      </c>
      <c r="I20" s="1">
        <v>0</v>
      </c>
      <c r="K20" s="1">
        <v>0</v>
      </c>
      <c r="M20" s="1">
        <v>0</v>
      </c>
      <c r="O20" s="1">
        <v>8806721281</v>
      </c>
      <c r="Q20" s="1">
        <v>0</v>
      </c>
      <c r="S20" s="1">
        <v>8806721281</v>
      </c>
    </row>
    <row r="21" spans="1:19" ht="21" x14ac:dyDescent="0.25">
      <c r="A21" s="2" t="s">
        <v>158</v>
      </c>
      <c r="C21" s="1">
        <v>17</v>
      </c>
      <c r="E21" s="1" t="s">
        <v>153</v>
      </c>
      <c r="G21" s="1">
        <v>0</v>
      </c>
      <c r="I21" s="1">
        <v>0</v>
      </c>
      <c r="K21" s="1">
        <v>0</v>
      </c>
      <c r="M21" s="1">
        <v>0</v>
      </c>
      <c r="O21" s="1">
        <v>885865</v>
      </c>
      <c r="Q21" s="1">
        <v>0</v>
      </c>
      <c r="S21" s="1">
        <v>885865</v>
      </c>
    </row>
    <row r="22" spans="1:19" ht="21" x14ac:dyDescent="0.25">
      <c r="A22" s="2" t="s">
        <v>114</v>
      </c>
      <c r="C22" s="1">
        <v>6</v>
      </c>
      <c r="E22" s="1" t="s">
        <v>153</v>
      </c>
      <c r="G22" s="1">
        <v>0</v>
      </c>
      <c r="I22" s="1">
        <v>1617</v>
      </c>
      <c r="K22" s="1">
        <v>0</v>
      </c>
      <c r="M22" s="1">
        <v>1617</v>
      </c>
      <c r="O22" s="1">
        <v>4585814</v>
      </c>
      <c r="Q22" s="1">
        <v>0</v>
      </c>
      <c r="S22" s="1">
        <v>4585814</v>
      </c>
    </row>
    <row r="23" spans="1:19" ht="21" x14ac:dyDescent="0.25">
      <c r="A23" s="2" t="s">
        <v>159</v>
      </c>
      <c r="C23" s="1">
        <v>8</v>
      </c>
      <c r="E23" s="1" t="s">
        <v>153</v>
      </c>
      <c r="G23" s="1">
        <v>0</v>
      </c>
      <c r="I23" s="1">
        <v>0</v>
      </c>
      <c r="K23" s="1">
        <v>0</v>
      </c>
      <c r="M23" s="1">
        <v>0</v>
      </c>
      <c r="O23" s="1">
        <v>31501</v>
      </c>
      <c r="Q23" s="1">
        <v>0</v>
      </c>
      <c r="S23" s="1">
        <v>31501</v>
      </c>
    </row>
    <row r="24" spans="1:19" ht="21" x14ac:dyDescent="0.25">
      <c r="A24" s="2" t="s">
        <v>111</v>
      </c>
      <c r="C24" s="1">
        <v>31</v>
      </c>
      <c r="E24" s="1" t="s">
        <v>153</v>
      </c>
      <c r="G24" s="1">
        <v>18</v>
      </c>
      <c r="I24" s="1">
        <v>6969863010</v>
      </c>
      <c r="K24" s="1">
        <v>0</v>
      </c>
      <c r="M24" s="1">
        <v>6969863010</v>
      </c>
      <c r="O24" s="1">
        <v>64727500512</v>
      </c>
      <c r="Q24" s="1">
        <v>0</v>
      </c>
      <c r="S24" s="1">
        <v>64727500512</v>
      </c>
    </row>
    <row r="25" spans="1:19" ht="21" x14ac:dyDescent="0.25">
      <c r="A25" s="2" t="s">
        <v>111</v>
      </c>
      <c r="C25" s="1">
        <v>31</v>
      </c>
      <c r="E25" s="1" t="s">
        <v>153</v>
      </c>
      <c r="G25" s="1">
        <v>18</v>
      </c>
      <c r="I25" s="1">
        <v>4931506830</v>
      </c>
      <c r="K25" s="1">
        <v>0</v>
      </c>
      <c r="M25" s="1">
        <v>4931506830</v>
      </c>
      <c r="O25" s="1">
        <v>45356388786</v>
      </c>
      <c r="Q25" s="1">
        <v>0</v>
      </c>
      <c r="S25" s="1">
        <v>45356388786</v>
      </c>
    </row>
    <row r="26" spans="1:19" ht="21" x14ac:dyDescent="0.25">
      <c r="A26" s="2" t="s">
        <v>160</v>
      </c>
      <c r="C26" s="1">
        <v>31</v>
      </c>
      <c r="E26" s="1" t="s">
        <v>153</v>
      </c>
      <c r="G26" s="1">
        <v>18</v>
      </c>
      <c r="I26" s="1">
        <v>0</v>
      </c>
      <c r="K26" s="1">
        <v>0</v>
      </c>
      <c r="M26" s="1">
        <v>0</v>
      </c>
      <c r="O26" s="1">
        <v>893775034</v>
      </c>
      <c r="Q26" s="1">
        <v>0</v>
      </c>
      <c r="S26" s="1">
        <v>893775034</v>
      </c>
    </row>
    <row r="27" spans="1:19" ht="21" x14ac:dyDescent="0.25">
      <c r="A27" s="2" t="s">
        <v>121</v>
      </c>
      <c r="C27" s="1">
        <v>22</v>
      </c>
      <c r="E27" s="1" t="s">
        <v>153</v>
      </c>
      <c r="G27" s="1">
        <v>0</v>
      </c>
      <c r="I27" s="1">
        <v>1257629</v>
      </c>
      <c r="K27" s="1">
        <v>0</v>
      </c>
      <c r="M27" s="1">
        <v>1257629</v>
      </c>
      <c r="O27" s="1">
        <v>3419965</v>
      </c>
      <c r="Q27" s="1">
        <v>0</v>
      </c>
      <c r="S27" s="1">
        <v>3419965</v>
      </c>
    </row>
    <row r="28" spans="1:19" ht="21" x14ac:dyDescent="0.25">
      <c r="A28" s="2" t="s">
        <v>121</v>
      </c>
      <c r="C28" s="1">
        <v>23</v>
      </c>
      <c r="E28" s="1" t="s">
        <v>153</v>
      </c>
      <c r="G28" s="1">
        <v>18</v>
      </c>
      <c r="I28" s="1">
        <v>73972590</v>
      </c>
      <c r="K28" s="1">
        <v>829622</v>
      </c>
      <c r="M28" s="1">
        <v>73142968</v>
      </c>
      <c r="O28" s="1">
        <v>26765329663</v>
      </c>
      <c r="Q28" s="1">
        <v>1337073</v>
      </c>
      <c r="S28" s="1">
        <v>26763992590</v>
      </c>
    </row>
    <row r="29" spans="1:19" ht="21" x14ac:dyDescent="0.25">
      <c r="A29" s="2" t="s">
        <v>140</v>
      </c>
      <c r="C29" s="1">
        <v>28</v>
      </c>
      <c r="E29" s="1" t="s">
        <v>153</v>
      </c>
      <c r="G29" s="1">
        <v>18</v>
      </c>
      <c r="I29" s="1">
        <v>438356219</v>
      </c>
      <c r="K29" s="1">
        <v>0</v>
      </c>
      <c r="M29" s="1">
        <v>438356219</v>
      </c>
      <c r="O29" s="1">
        <v>107506250546</v>
      </c>
      <c r="Q29" s="1">
        <v>0</v>
      </c>
      <c r="S29" s="1">
        <v>107506250546</v>
      </c>
    </row>
    <row r="30" spans="1:19" ht="21" x14ac:dyDescent="0.25">
      <c r="A30" s="2" t="s">
        <v>125</v>
      </c>
      <c r="C30" s="1">
        <v>1</v>
      </c>
      <c r="E30" s="1" t="s">
        <v>153</v>
      </c>
      <c r="G30" s="1">
        <v>19</v>
      </c>
      <c r="I30" s="1">
        <v>1444520535</v>
      </c>
      <c r="K30" s="1">
        <v>11760</v>
      </c>
      <c r="M30" s="1">
        <v>1444508775</v>
      </c>
      <c r="O30" s="1">
        <v>16868270636</v>
      </c>
      <c r="Q30" s="1">
        <v>11760</v>
      </c>
      <c r="S30" s="1">
        <v>16868258876</v>
      </c>
    </row>
    <row r="31" spans="1:19" ht="21" x14ac:dyDescent="0.25">
      <c r="A31" s="2" t="s">
        <v>128</v>
      </c>
      <c r="C31" s="1">
        <v>17</v>
      </c>
      <c r="E31" s="1" t="s">
        <v>153</v>
      </c>
      <c r="G31" s="1">
        <v>0</v>
      </c>
      <c r="I31" s="1">
        <v>5046</v>
      </c>
      <c r="K31" s="1">
        <v>0</v>
      </c>
      <c r="M31" s="1">
        <v>5046</v>
      </c>
      <c r="O31" s="1">
        <v>38978</v>
      </c>
      <c r="Q31" s="1">
        <v>0</v>
      </c>
      <c r="S31" s="1">
        <v>38978</v>
      </c>
    </row>
    <row r="32" spans="1:19" ht="21" x14ac:dyDescent="0.25">
      <c r="A32" s="2" t="s">
        <v>131</v>
      </c>
      <c r="C32" s="1">
        <v>19</v>
      </c>
      <c r="E32" s="1" t="s">
        <v>153</v>
      </c>
      <c r="G32" s="1">
        <v>18</v>
      </c>
      <c r="I32" s="1">
        <v>4931506830</v>
      </c>
      <c r="K32" s="1">
        <v>-2201884</v>
      </c>
      <c r="M32" s="1">
        <v>4933708714</v>
      </c>
      <c r="O32" s="1">
        <v>16931506783</v>
      </c>
      <c r="Q32" s="1">
        <v>21680087</v>
      </c>
      <c r="S32" s="1">
        <v>16909826696</v>
      </c>
    </row>
    <row r="33" spans="1:19" ht="21" x14ac:dyDescent="0.25">
      <c r="A33" s="2" t="s">
        <v>131</v>
      </c>
      <c r="C33" s="1">
        <v>19</v>
      </c>
      <c r="E33" s="1" t="s">
        <v>153</v>
      </c>
      <c r="G33" s="1">
        <v>0</v>
      </c>
      <c r="I33" s="1">
        <v>592313</v>
      </c>
      <c r="K33" s="1">
        <v>0</v>
      </c>
      <c r="M33" s="1">
        <v>592313</v>
      </c>
      <c r="O33" s="1">
        <v>592313</v>
      </c>
      <c r="Q33" s="1">
        <v>0</v>
      </c>
      <c r="S33" s="1">
        <v>592313</v>
      </c>
    </row>
    <row r="34" spans="1:19" ht="21" x14ac:dyDescent="0.25">
      <c r="A34" s="2" t="s">
        <v>135</v>
      </c>
      <c r="C34" s="1">
        <v>6</v>
      </c>
      <c r="E34" s="1" t="s">
        <v>153</v>
      </c>
      <c r="G34" s="1">
        <v>0</v>
      </c>
      <c r="I34" s="1">
        <v>82192</v>
      </c>
      <c r="K34" s="1">
        <v>0</v>
      </c>
      <c r="M34" s="1">
        <v>82192</v>
      </c>
      <c r="O34" s="1">
        <v>82192</v>
      </c>
      <c r="Q34" s="1">
        <v>0</v>
      </c>
      <c r="S34" s="1">
        <v>82192</v>
      </c>
    </row>
    <row r="35" spans="1:19" ht="21" x14ac:dyDescent="0.25">
      <c r="A35" s="2" t="s">
        <v>138</v>
      </c>
      <c r="C35" s="1">
        <v>6</v>
      </c>
      <c r="E35" s="1" t="s">
        <v>153</v>
      </c>
      <c r="G35" s="1">
        <v>18</v>
      </c>
      <c r="I35" s="1">
        <v>5161643820</v>
      </c>
      <c r="K35" s="1">
        <v>0</v>
      </c>
      <c r="M35" s="1">
        <v>5161643820</v>
      </c>
      <c r="O35" s="1">
        <v>9290958876</v>
      </c>
      <c r="Q35" s="1">
        <v>13531344</v>
      </c>
      <c r="S35" s="1">
        <v>9277427532</v>
      </c>
    </row>
    <row r="36" spans="1:19" ht="21" x14ac:dyDescent="0.25">
      <c r="A36" s="2" t="s">
        <v>140</v>
      </c>
      <c r="C36" s="1">
        <v>28</v>
      </c>
      <c r="E36" s="1" t="s">
        <v>153</v>
      </c>
      <c r="G36" s="1">
        <v>18</v>
      </c>
      <c r="I36" s="1">
        <v>13808219160</v>
      </c>
      <c r="K36" s="1">
        <v>0</v>
      </c>
      <c r="M36" s="1">
        <v>13808219160</v>
      </c>
      <c r="O36" s="1">
        <v>14728767104</v>
      </c>
      <c r="Q36" s="1">
        <v>14594537</v>
      </c>
      <c r="S36" s="1">
        <v>14714172567</v>
      </c>
    </row>
    <row r="37" spans="1:19" ht="19.5" thickBot="1" x14ac:dyDescent="0.3">
      <c r="I37" s="3">
        <f>SUM(I8:I36)</f>
        <v>74860112269</v>
      </c>
      <c r="K37" s="3">
        <f>SUM(K8:K36)</f>
        <v>-1360502</v>
      </c>
      <c r="M37" s="3">
        <f>SUM(M8:M36)</f>
        <v>74861472771</v>
      </c>
      <c r="O37" s="3">
        <f>SUM(O8:O36)</f>
        <v>706040975390</v>
      </c>
      <c r="Q37" s="3">
        <f>SUM(Q8:Q36)</f>
        <v>51154801</v>
      </c>
      <c r="S37" s="3">
        <f>SUM(S8:S36)</f>
        <v>705989820589</v>
      </c>
    </row>
    <row r="38" spans="1:19" ht="19.5" thickTop="1" x14ac:dyDescent="0.25"/>
  </sheetData>
  <sheetProtection algorithmName="SHA-512" hashValue="Oea+RxWVV2zi+UH/x+XJSqxmrMYfu6zuLb//MY8k0xZlySuXn9BtUoQ1KyYxJHo12rE2meWsomnHkzKHdcefBw==" saltValue="D5/ozqrp/aeK2Fnr0atKcw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rightToLeft="1" view="pageBreakPreview" zoomScale="60" zoomScaleNormal="100" workbookViewId="0">
      <selection activeCell="AC13" sqref="AC13"/>
    </sheetView>
  </sheetViews>
  <sheetFormatPr defaultRowHeight="18.75" x14ac:dyDescent="0.25"/>
  <cols>
    <col min="1" max="1" width="28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25">
      <c r="A3" s="10" t="s">
        <v>143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25">
      <c r="A6" s="8" t="s">
        <v>3</v>
      </c>
      <c r="C6" s="9" t="s">
        <v>161</v>
      </c>
      <c r="D6" s="9" t="s">
        <v>161</v>
      </c>
      <c r="E6" s="9" t="s">
        <v>161</v>
      </c>
      <c r="F6" s="9" t="s">
        <v>161</v>
      </c>
      <c r="G6" s="9" t="s">
        <v>161</v>
      </c>
      <c r="I6" s="9" t="s">
        <v>145</v>
      </c>
      <c r="J6" s="9" t="s">
        <v>145</v>
      </c>
      <c r="K6" s="9" t="s">
        <v>145</v>
      </c>
      <c r="L6" s="9" t="s">
        <v>145</v>
      </c>
      <c r="M6" s="9" t="s">
        <v>145</v>
      </c>
      <c r="O6" s="9" t="s">
        <v>146</v>
      </c>
      <c r="P6" s="9" t="s">
        <v>146</v>
      </c>
      <c r="Q6" s="9" t="s">
        <v>146</v>
      </c>
      <c r="R6" s="9" t="s">
        <v>146</v>
      </c>
      <c r="S6" s="9" t="s">
        <v>146</v>
      </c>
    </row>
    <row r="7" spans="1:19" ht="30" x14ac:dyDescent="0.25">
      <c r="A7" s="9" t="s">
        <v>3</v>
      </c>
      <c r="C7" s="9" t="s">
        <v>162</v>
      </c>
      <c r="E7" s="9" t="s">
        <v>163</v>
      </c>
      <c r="G7" s="9" t="s">
        <v>164</v>
      </c>
      <c r="I7" s="9" t="s">
        <v>165</v>
      </c>
      <c r="K7" s="9" t="s">
        <v>150</v>
      </c>
      <c r="M7" s="9" t="s">
        <v>166</v>
      </c>
      <c r="O7" s="9" t="s">
        <v>165</v>
      </c>
      <c r="Q7" s="9" t="s">
        <v>150</v>
      </c>
      <c r="S7" s="9" t="s">
        <v>166</v>
      </c>
    </row>
    <row r="8" spans="1:19" ht="21" x14ac:dyDescent="0.25">
      <c r="A8" s="2" t="s">
        <v>51</v>
      </c>
      <c r="C8" s="1" t="s">
        <v>167</v>
      </c>
      <c r="E8" s="1">
        <v>69093</v>
      </c>
      <c r="G8" s="1">
        <v>1250</v>
      </c>
      <c r="I8" s="1">
        <v>0</v>
      </c>
      <c r="K8" s="1">
        <v>0</v>
      </c>
      <c r="M8" s="1">
        <v>0</v>
      </c>
      <c r="O8" s="1">
        <v>86366250</v>
      </c>
      <c r="Q8" s="1">
        <v>4112679</v>
      </c>
      <c r="S8" s="1">
        <v>82253571</v>
      </c>
    </row>
    <row r="9" spans="1:19" ht="21" x14ac:dyDescent="0.25">
      <c r="A9" s="2" t="s">
        <v>40</v>
      </c>
      <c r="C9" s="1" t="s">
        <v>168</v>
      </c>
      <c r="E9" s="1">
        <v>728202</v>
      </c>
      <c r="G9" s="1">
        <v>125</v>
      </c>
      <c r="I9" s="1">
        <v>0</v>
      </c>
      <c r="K9" s="1">
        <v>0</v>
      </c>
      <c r="M9" s="1">
        <v>0</v>
      </c>
      <c r="O9" s="1">
        <v>91025250</v>
      </c>
      <c r="Q9" s="1">
        <v>6592680</v>
      </c>
      <c r="S9" s="1">
        <v>84432570</v>
      </c>
    </row>
    <row r="10" spans="1:19" ht="21" x14ac:dyDescent="0.25">
      <c r="A10" s="2" t="s">
        <v>47</v>
      </c>
      <c r="C10" s="1" t="s">
        <v>169</v>
      </c>
      <c r="E10" s="1">
        <v>15706</v>
      </c>
      <c r="G10" s="1">
        <v>150</v>
      </c>
      <c r="I10" s="1">
        <v>0</v>
      </c>
      <c r="K10" s="1">
        <v>0</v>
      </c>
      <c r="M10" s="1">
        <v>0</v>
      </c>
      <c r="O10" s="1">
        <v>2355900</v>
      </c>
      <c r="Q10" s="1">
        <v>280092</v>
      </c>
      <c r="S10" s="1">
        <v>2075808</v>
      </c>
    </row>
    <row r="11" spans="1:19" ht="21" x14ac:dyDescent="0.25">
      <c r="A11" s="2" t="s">
        <v>52</v>
      </c>
      <c r="C11" s="1" t="s">
        <v>170</v>
      </c>
      <c r="E11" s="1">
        <v>2999999</v>
      </c>
      <c r="G11" s="1">
        <v>280</v>
      </c>
      <c r="I11" s="1">
        <v>0</v>
      </c>
      <c r="K11" s="1">
        <v>0</v>
      </c>
      <c r="M11" s="1">
        <v>0</v>
      </c>
      <c r="O11" s="1">
        <v>839999720</v>
      </c>
      <c r="Q11" s="1">
        <v>63305869</v>
      </c>
      <c r="S11" s="1">
        <v>776693851</v>
      </c>
    </row>
    <row r="12" spans="1:19" ht="21" x14ac:dyDescent="0.25">
      <c r="A12" s="2" t="s">
        <v>25</v>
      </c>
      <c r="C12" s="1" t="s">
        <v>171</v>
      </c>
      <c r="E12" s="1">
        <v>100588</v>
      </c>
      <c r="G12" s="1">
        <v>1200</v>
      </c>
      <c r="I12" s="1">
        <v>0</v>
      </c>
      <c r="K12" s="1">
        <v>0</v>
      </c>
      <c r="M12" s="1">
        <v>0</v>
      </c>
      <c r="O12" s="1">
        <v>120705600</v>
      </c>
      <c r="Q12" s="1">
        <v>9026148</v>
      </c>
      <c r="S12" s="1">
        <v>111679452</v>
      </c>
    </row>
    <row r="13" spans="1:19" ht="21" x14ac:dyDescent="0.25">
      <c r="A13" s="2" t="s">
        <v>50</v>
      </c>
      <c r="C13" s="1" t="s">
        <v>172</v>
      </c>
      <c r="E13" s="1">
        <v>1698345</v>
      </c>
      <c r="G13" s="1">
        <v>2130</v>
      </c>
      <c r="I13" s="1">
        <v>0</v>
      </c>
      <c r="K13" s="1">
        <v>0</v>
      </c>
      <c r="M13" s="1">
        <v>0</v>
      </c>
      <c r="O13" s="1">
        <v>3617474850</v>
      </c>
      <c r="Q13" s="1">
        <v>0</v>
      </c>
      <c r="S13" s="1">
        <v>3617474850</v>
      </c>
    </row>
    <row r="14" spans="1:19" ht="21" x14ac:dyDescent="0.25">
      <c r="A14" s="2" t="s">
        <v>21</v>
      </c>
      <c r="C14" s="1" t="s">
        <v>170</v>
      </c>
      <c r="E14" s="1">
        <v>242500</v>
      </c>
      <c r="G14" s="1">
        <v>66</v>
      </c>
      <c r="I14" s="1">
        <v>0</v>
      </c>
      <c r="K14" s="1">
        <v>0</v>
      </c>
      <c r="M14" s="1">
        <v>0</v>
      </c>
      <c r="O14" s="1">
        <v>16005000</v>
      </c>
      <c r="Q14" s="1">
        <v>0</v>
      </c>
      <c r="S14" s="1">
        <v>16005000</v>
      </c>
    </row>
    <row r="15" spans="1:19" ht="21" x14ac:dyDescent="0.25">
      <c r="A15" s="2" t="s">
        <v>19</v>
      </c>
      <c r="C15" s="1" t="s">
        <v>170</v>
      </c>
      <c r="E15" s="1">
        <v>830000</v>
      </c>
      <c r="G15" s="1">
        <v>3</v>
      </c>
      <c r="I15" s="1">
        <v>0</v>
      </c>
      <c r="K15" s="1">
        <v>0</v>
      </c>
      <c r="M15" s="1">
        <v>0</v>
      </c>
      <c r="O15" s="1">
        <v>2490000</v>
      </c>
      <c r="Q15" s="1">
        <v>0</v>
      </c>
      <c r="S15" s="1">
        <v>2490000</v>
      </c>
    </row>
    <row r="16" spans="1:19" ht="21" x14ac:dyDescent="0.25">
      <c r="A16" s="2" t="s">
        <v>20</v>
      </c>
      <c r="C16" s="1" t="s">
        <v>170</v>
      </c>
      <c r="E16" s="1">
        <v>350000</v>
      </c>
      <c r="G16" s="1">
        <v>11</v>
      </c>
      <c r="I16" s="1">
        <v>0</v>
      </c>
      <c r="K16" s="1">
        <v>0</v>
      </c>
      <c r="M16" s="1">
        <v>0</v>
      </c>
      <c r="O16" s="1">
        <v>3850000</v>
      </c>
      <c r="Q16" s="1">
        <v>0</v>
      </c>
      <c r="S16" s="1">
        <v>3850000</v>
      </c>
    </row>
    <row r="17" spans="1:24" ht="21" x14ac:dyDescent="0.25">
      <c r="A17" s="2" t="s">
        <v>41</v>
      </c>
      <c r="C17" s="1" t="s">
        <v>168</v>
      </c>
      <c r="E17" s="1">
        <v>450000</v>
      </c>
      <c r="G17" s="1">
        <v>56</v>
      </c>
      <c r="I17" s="1">
        <v>0</v>
      </c>
      <c r="K17" s="1">
        <v>0</v>
      </c>
      <c r="M17" s="1">
        <v>0</v>
      </c>
      <c r="O17" s="1">
        <v>25200000</v>
      </c>
      <c r="Q17" s="1">
        <v>1825159</v>
      </c>
      <c r="S17" s="1">
        <v>23374841</v>
      </c>
    </row>
    <row r="18" spans="1:24" ht="21" x14ac:dyDescent="0.25">
      <c r="A18" s="2" t="s">
        <v>42</v>
      </c>
      <c r="C18" s="1" t="s">
        <v>173</v>
      </c>
      <c r="E18" s="1">
        <v>26238</v>
      </c>
      <c r="G18" s="1">
        <v>600</v>
      </c>
      <c r="I18" s="1">
        <v>0</v>
      </c>
      <c r="K18" s="1">
        <v>0</v>
      </c>
      <c r="M18" s="1">
        <v>0</v>
      </c>
      <c r="O18" s="1">
        <v>15742800</v>
      </c>
      <c r="Q18" s="1">
        <v>1963131</v>
      </c>
      <c r="S18" s="1">
        <v>13779669</v>
      </c>
    </row>
    <row r="19" spans="1:24" ht="21" x14ac:dyDescent="0.25">
      <c r="A19" s="2" t="s">
        <v>35</v>
      </c>
      <c r="C19" s="1" t="s">
        <v>174</v>
      </c>
      <c r="E19" s="1">
        <v>85000</v>
      </c>
      <c r="G19" s="1">
        <v>1930</v>
      </c>
      <c r="I19" s="1">
        <v>0</v>
      </c>
      <c r="K19" s="1">
        <v>0</v>
      </c>
      <c r="M19" s="1">
        <v>0</v>
      </c>
      <c r="O19" s="1">
        <v>164050000</v>
      </c>
      <c r="Q19" s="1">
        <v>15468734</v>
      </c>
      <c r="S19" s="1">
        <v>148581266</v>
      </c>
    </row>
    <row r="20" spans="1:24" ht="21" x14ac:dyDescent="0.25">
      <c r="A20" s="2" t="s">
        <v>46</v>
      </c>
      <c r="C20" s="1" t="s">
        <v>175</v>
      </c>
      <c r="E20" s="1">
        <v>1500000</v>
      </c>
      <c r="G20" s="1">
        <v>450</v>
      </c>
      <c r="I20" s="1">
        <v>0</v>
      </c>
      <c r="K20" s="1">
        <v>0</v>
      </c>
      <c r="M20" s="1">
        <v>0</v>
      </c>
      <c r="O20" s="1">
        <v>675000000</v>
      </c>
      <c r="Q20" s="1">
        <v>40830116</v>
      </c>
      <c r="S20" s="1">
        <v>634169884</v>
      </c>
    </row>
    <row r="21" spans="1:24" ht="21" x14ac:dyDescent="0.25">
      <c r="A21" s="2" t="s">
        <v>16</v>
      </c>
      <c r="C21" s="1" t="s">
        <v>167</v>
      </c>
      <c r="E21" s="1">
        <v>100000</v>
      </c>
      <c r="G21" s="1">
        <v>700</v>
      </c>
      <c r="I21" s="1">
        <v>0</v>
      </c>
      <c r="K21" s="1">
        <v>0</v>
      </c>
      <c r="M21" s="1">
        <v>0</v>
      </c>
      <c r="O21" s="1">
        <v>70000000</v>
      </c>
      <c r="Q21" s="1">
        <v>0</v>
      </c>
      <c r="S21" s="1">
        <v>70000000</v>
      </c>
      <c r="X21" s="6"/>
    </row>
    <row r="22" spans="1:24" ht="21" x14ac:dyDescent="0.25">
      <c r="A22" s="2" t="s">
        <v>34</v>
      </c>
      <c r="C22" s="1" t="s">
        <v>176</v>
      </c>
      <c r="E22" s="1">
        <v>6734784</v>
      </c>
      <c r="G22" s="1">
        <v>15</v>
      </c>
      <c r="I22" s="1">
        <v>0</v>
      </c>
      <c r="K22" s="1">
        <v>0</v>
      </c>
      <c r="M22" s="1">
        <v>0</v>
      </c>
      <c r="O22" s="1">
        <v>101021760</v>
      </c>
      <c r="Q22" s="1">
        <v>8492419</v>
      </c>
      <c r="S22" s="1">
        <v>92529341</v>
      </c>
    </row>
    <row r="23" spans="1:24" ht="21" x14ac:dyDescent="0.25">
      <c r="A23" s="2" t="s">
        <v>15</v>
      </c>
      <c r="C23" s="1" t="s">
        <v>170</v>
      </c>
      <c r="E23" s="1">
        <v>6290000</v>
      </c>
      <c r="G23" s="1">
        <v>450</v>
      </c>
      <c r="I23" s="1">
        <v>0</v>
      </c>
      <c r="K23" s="1">
        <v>0</v>
      </c>
      <c r="M23" s="1">
        <v>0</v>
      </c>
      <c r="O23" s="1">
        <v>2830500000</v>
      </c>
      <c r="Q23" s="1">
        <v>213318239</v>
      </c>
      <c r="S23" s="1">
        <v>2617181761</v>
      </c>
    </row>
    <row r="24" spans="1:24" ht="21" x14ac:dyDescent="0.25">
      <c r="A24" s="2" t="s">
        <v>26</v>
      </c>
      <c r="C24" s="1" t="s">
        <v>170</v>
      </c>
      <c r="E24" s="1">
        <v>115056</v>
      </c>
      <c r="G24" s="1">
        <v>200</v>
      </c>
      <c r="I24" s="1">
        <v>0</v>
      </c>
      <c r="K24" s="1">
        <v>0</v>
      </c>
      <c r="M24" s="1">
        <v>0</v>
      </c>
      <c r="O24" s="1">
        <v>23011200</v>
      </c>
      <c r="Q24" s="1">
        <v>0</v>
      </c>
      <c r="S24" s="1">
        <v>23011200</v>
      </c>
    </row>
    <row r="25" spans="1:24" ht="21" x14ac:dyDescent="0.25">
      <c r="A25" s="2" t="s">
        <v>39</v>
      </c>
      <c r="C25" s="1" t="s">
        <v>170</v>
      </c>
      <c r="E25" s="1">
        <v>5342532</v>
      </c>
      <c r="G25" s="1">
        <v>200</v>
      </c>
      <c r="I25" s="1">
        <v>0</v>
      </c>
      <c r="K25" s="1">
        <v>0</v>
      </c>
      <c r="M25" s="1">
        <v>0</v>
      </c>
      <c r="O25" s="1">
        <v>1068506400</v>
      </c>
      <c r="Q25" s="1">
        <v>80527081</v>
      </c>
      <c r="S25" s="1">
        <v>987979319</v>
      </c>
    </row>
    <row r="26" spans="1:24" ht="21" x14ac:dyDescent="0.25">
      <c r="A26" s="2" t="s">
        <v>49</v>
      </c>
      <c r="C26" s="1" t="s">
        <v>177</v>
      </c>
      <c r="E26" s="1">
        <v>17396511</v>
      </c>
      <c r="G26" s="1">
        <v>350</v>
      </c>
      <c r="I26" s="1">
        <v>0</v>
      </c>
      <c r="K26" s="1">
        <v>0</v>
      </c>
      <c r="M26" s="1">
        <v>0</v>
      </c>
      <c r="O26" s="1">
        <v>6088778850</v>
      </c>
      <c r="Q26" s="1">
        <v>0</v>
      </c>
      <c r="S26" s="1">
        <v>6088778850</v>
      </c>
    </row>
    <row r="27" spans="1:24" ht="21" x14ac:dyDescent="0.25">
      <c r="A27" s="2" t="s">
        <v>23</v>
      </c>
      <c r="C27" s="1" t="s">
        <v>178</v>
      </c>
      <c r="E27" s="1">
        <v>2201999</v>
      </c>
      <c r="G27" s="1">
        <v>300</v>
      </c>
      <c r="I27" s="1">
        <v>0</v>
      </c>
      <c r="K27" s="1">
        <v>0</v>
      </c>
      <c r="M27" s="1">
        <v>0</v>
      </c>
      <c r="O27" s="1">
        <v>660599700</v>
      </c>
      <c r="Q27" s="1">
        <v>45892522</v>
      </c>
      <c r="S27" s="1">
        <v>614707178</v>
      </c>
    </row>
    <row r="28" spans="1:24" ht="21" x14ac:dyDescent="0.25">
      <c r="A28" s="2" t="s">
        <v>28</v>
      </c>
      <c r="C28" s="1" t="s">
        <v>179</v>
      </c>
      <c r="E28" s="1">
        <v>500000</v>
      </c>
      <c r="G28" s="1">
        <v>10000</v>
      </c>
      <c r="I28" s="1">
        <v>0</v>
      </c>
      <c r="K28" s="1">
        <v>0</v>
      </c>
      <c r="M28" s="1">
        <v>0</v>
      </c>
      <c r="O28" s="1">
        <v>5000000000</v>
      </c>
      <c r="Q28" s="1">
        <v>0</v>
      </c>
      <c r="S28" s="1">
        <v>5000000000</v>
      </c>
    </row>
    <row r="29" spans="1:24" ht="21" x14ac:dyDescent="0.25">
      <c r="A29" s="2" t="s">
        <v>31</v>
      </c>
      <c r="C29" s="1" t="s">
        <v>180</v>
      </c>
      <c r="E29" s="1">
        <v>544352</v>
      </c>
      <c r="G29" s="1">
        <v>8</v>
      </c>
      <c r="I29" s="1">
        <v>0</v>
      </c>
      <c r="K29" s="1">
        <v>0</v>
      </c>
      <c r="M29" s="1">
        <v>0</v>
      </c>
      <c r="O29" s="1">
        <v>4354816</v>
      </c>
      <c r="Q29" s="1">
        <v>273923</v>
      </c>
      <c r="S29" s="1">
        <v>4080893</v>
      </c>
    </row>
    <row r="30" spans="1:24" ht="21" x14ac:dyDescent="0.25">
      <c r="A30" s="2" t="s">
        <v>32</v>
      </c>
      <c r="C30" s="1" t="s">
        <v>170</v>
      </c>
      <c r="E30" s="1">
        <v>9920294</v>
      </c>
      <c r="G30" s="1">
        <v>151</v>
      </c>
      <c r="I30" s="1">
        <v>0</v>
      </c>
      <c r="K30" s="1">
        <v>0</v>
      </c>
      <c r="M30" s="1">
        <v>0</v>
      </c>
      <c r="O30" s="1">
        <v>1497964394</v>
      </c>
      <c r="Q30" s="1">
        <v>112892820</v>
      </c>
      <c r="S30" s="1">
        <v>1385071574</v>
      </c>
    </row>
    <row r="31" spans="1:24" ht="21" x14ac:dyDescent="0.25">
      <c r="A31" s="2" t="s">
        <v>27</v>
      </c>
      <c r="C31" s="1" t="s">
        <v>171</v>
      </c>
      <c r="E31" s="1">
        <v>700000</v>
      </c>
      <c r="G31" s="1">
        <v>2000</v>
      </c>
      <c r="I31" s="1">
        <v>0</v>
      </c>
      <c r="K31" s="1">
        <v>0</v>
      </c>
      <c r="M31" s="1">
        <v>0</v>
      </c>
      <c r="O31" s="1">
        <v>1400000000</v>
      </c>
      <c r="Q31" s="1">
        <v>0</v>
      </c>
      <c r="S31" s="1">
        <v>1400000000</v>
      </c>
    </row>
    <row r="32" spans="1:24" ht="21" x14ac:dyDescent="0.25">
      <c r="A32" s="2" t="s">
        <v>38</v>
      </c>
      <c r="C32" s="1" t="s">
        <v>181</v>
      </c>
      <c r="E32" s="1">
        <v>1775000</v>
      </c>
      <c r="G32" s="1">
        <v>1350</v>
      </c>
      <c r="I32" s="1">
        <v>0</v>
      </c>
      <c r="K32" s="1">
        <v>0</v>
      </c>
      <c r="M32" s="1">
        <v>0</v>
      </c>
      <c r="O32" s="1">
        <v>2396250000</v>
      </c>
      <c r="Q32" s="1">
        <v>301324850</v>
      </c>
      <c r="S32" s="1">
        <v>2094925150</v>
      </c>
    </row>
    <row r="33" spans="1:19" ht="21" x14ac:dyDescent="0.25">
      <c r="A33" s="2" t="s">
        <v>45</v>
      </c>
      <c r="C33" s="1" t="s">
        <v>182</v>
      </c>
      <c r="E33" s="1">
        <v>12779864</v>
      </c>
      <c r="G33" s="1">
        <v>630</v>
      </c>
      <c r="I33" s="1">
        <v>0</v>
      </c>
      <c r="K33" s="1">
        <v>0</v>
      </c>
      <c r="M33" s="1">
        <v>0</v>
      </c>
      <c r="O33" s="1">
        <v>8051314320</v>
      </c>
      <c r="Q33" s="1">
        <v>0</v>
      </c>
      <c r="S33" s="1">
        <v>8051314320</v>
      </c>
    </row>
    <row r="34" spans="1:19" ht="19.5" thickBot="1" x14ac:dyDescent="0.3">
      <c r="E34" s="3">
        <f>SUM(E8:E33)</f>
        <v>73496063</v>
      </c>
      <c r="G34" s="3">
        <f>SUM(G8:G33)</f>
        <v>24605</v>
      </c>
      <c r="I34" s="3">
        <f>SUM(I8:I33)</f>
        <v>0</v>
      </c>
      <c r="K34" s="3">
        <f>SUM(K8:K33)</f>
        <v>0</v>
      </c>
      <c r="M34" s="3">
        <f>SUM(M8:M33)</f>
        <v>0</v>
      </c>
      <c r="O34" s="3">
        <f>SUM(O8:O33)</f>
        <v>34852566810</v>
      </c>
      <c r="Q34" s="3">
        <f>SUM(Q8:Q33)</f>
        <v>906126462</v>
      </c>
      <c r="S34" s="3">
        <f>SUM(S8:S33)</f>
        <v>33946440348</v>
      </c>
    </row>
    <row r="35" spans="1:19" ht="19.5" thickTop="1" x14ac:dyDescent="0.25"/>
  </sheetData>
  <sheetProtection algorithmName="SHA-512" hashValue="u1FzLFEtQxVbK/7Gtgk5m84Ln22vBnfH900s09jA3+R24dxn8J2VL+iAuBr5V0PBDbNPky5noRkaqCwmExLEJQ==" saltValue="ZiijGq7on6wetjsY7yXKqA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0"/>
  <sheetViews>
    <sheetView rightToLeft="1" view="pageBreakPreview" zoomScale="60" zoomScaleNormal="100" workbookViewId="0">
      <selection activeCell="Q14" sqref="Q14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143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25">
      <c r="A6" s="8" t="s">
        <v>3</v>
      </c>
      <c r="C6" s="9" t="s">
        <v>145</v>
      </c>
      <c r="D6" s="9" t="s">
        <v>145</v>
      </c>
      <c r="E6" s="9" t="s">
        <v>145</v>
      </c>
      <c r="F6" s="9" t="s">
        <v>145</v>
      </c>
      <c r="G6" s="9" t="s">
        <v>145</v>
      </c>
      <c r="H6" s="9" t="s">
        <v>145</v>
      </c>
      <c r="I6" s="9" t="s">
        <v>145</v>
      </c>
      <c r="K6" s="9" t="s">
        <v>146</v>
      </c>
      <c r="L6" s="9" t="s">
        <v>146</v>
      </c>
      <c r="M6" s="9" t="s">
        <v>146</v>
      </c>
      <c r="N6" s="9" t="s">
        <v>146</v>
      </c>
      <c r="O6" s="9" t="s">
        <v>146</v>
      </c>
      <c r="P6" s="9" t="s">
        <v>146</v>
      </c>
      <c r="Q6" s="9" t="s">
        <v>146</v>
      </c>
    </row>
    <row r="7" spans="1:17" ht="30" x14ac:dyDescent="0.25">
      <c r="A7" s="9" t="s">
        <v>3</v>
      </c>
      <c r="C7" s="9" t="s">
        <v>7</v>
      </c>
      <c r="E7" s="9" t="s">
        <v>183</v>
      </c>
      <c r="G7" s="9" t="s">
        <v>184</v>
      </c>
      <c r="I7" s="9" t="s">
        <v>185</v>
      </c>
      <c r="K7" s="9" t="s">
        <v>7</v>
      </c>
      <c r="M7" s="9" t="s">
        <v>183</v>
      </c>
      <c r="O7" s="9" t="s">
        <v>184</v>
      </c>
      <c r="Q7" s="9" t="s">
        <v>185</v>
      </c>
    </row>
    <row r="8" spans="1:17" ht="21" x14ac:dyDescent="0.25">
      <c r="A8" s="2" t="s">
        <v>50</v>
      </c>
      <c r="C8" s="1">
        <v>1698345</v>
      </c>
      <c r="E8" s="1">
        <v>48148600443</v>
      </c>
      <c r="G8" s="1">
        <v>47203186129</v>
      </c>
      <c r="I8" s="1">
        <v>945414314</v>
      </c>
      <c r="K8" s="1">
        <v>1698345</v>
      </c>
      <c r="M8" s="1">
        <v>48148600443</v>
      </c>
      <c r="O8" s="1">
        <v>33933620929</v>
      </c>
      <c r="Q8" s="1">
        <v>14214979514</v>
      </c>
    </row>
    <row r="9" spans="1:17" ht="21" x14ac:dyDescent="0.25">
      <c r="A9" s="2" t="s">
        <v>45</v>
      </c>
      <c r="C9" s="1">
        <v>12790864</v>
      </c>
      <c r="E9" s="1">
        <v>277054584646</v>
      </c>
      <c r="G9" s="1">
        <v>239673195070</v>
      </c>
      <c r="I9" s="1">
        <v>37381389576</v>
      </c>
      <c r="K9" s="1">
        <v>12790864</v>
      </c>
      <c r="M9" s="1">
        <v>277054584646</v>
      </c>
      <c r="O9" s="1">
        <v>217528145807</v>
      </c>
      <c r="Q9" s="1">
        <v>59526438839</v>
      </c>
    </row>
    <row r="10" spans="1:17" ht="21" x14ac:dyDescent="0.25">
      <c r="A10" s="2" t="s">
        <v>26</v>
      </c>
      <c r="C10" s="1">
        <v>260793</v>
      </c>
      <c r="E10" s="1">
        <v>1149735084</v>
      </c>
      <c r="G10" s="1">
        <v>1249543671</v>
      </c>
      <c r="I10" s="1">
        <v>-99808586</v>
      </c>
      <c r="K10" s="1">
        <v>260793</v>
      </c>
      <c r="M10" s="1">
        <v>1149735084</v>
      </c>
      <c r="O10" s="1">
        <v>1068224935</v>
      </c>
      <c r="Q10" s="1">
        <v>81510149</v>
      </c>
    </row>
    <row r="11" spans="1:17" ht="21" x14ac:dyDescent="0.25">
      <c r="A11" s="2" t="s">
        <v>25</v>
      </c>
      <c r="C11" s="1">
        <v>184598</v>
      </c>
      <c r="E11" s="1">
        <v>1098795855</v>
      </c>
      <c r="G11" s="1">
        <v>1193874646</v>
      </c>
      <c r="I11" s="1">
        <v>-95078790</v>
      </c>
      <c r="K11" s="1">
        <v>184598</v>
      </c>
      <c r="M11" s="1">
        <v>1098795855</v>
      </c>
      <c r="O11" s="1">
        <v>1294864043</v>
      </c>
      <c r="Q11" s="1">
        <v>-196068187</v>
      </c>
    </row>
    <row r="12" spans="1:17" ht="21" x14ac:dyDescent="0.25">
      <c r="A12" s="2" t="s">
        <v>32</v>
      </c>
      <c r="C12" s="1">
        <v>22816676</v>
      </c>
      <c r="E12" s="1">
        <v>142322752780</v>
      </c>
      <c r="G12" s="1">
        <v>140128621842</v>
      </c>
      <c r="I12" s="1">
        <v>2194130938</v>
      </c>
      <c r="K12" s="1">
        <v>22816676</v>
      </c>
      <c r="M12" s="1">
        <v>142322752780</v>
      </c>
      <c r="O12" s="1">
        <v>137007078216</v>
      </c>
      <c r="Q12" s="1">
        <v>5315674564</v>
      </c>
    </row>
    <row r="13" spans="1:17" ht="21" x14ac:dyDescent="0.25">
      <c r="A13" s="2" t="s">
        <v>41</v>
      </c>
      <c r="C13" s="1">
        <v>450000</v>
      </c>
      <c r="E13" s="1">
        <v>1639436962</v>
      </c>
      <c r="G13" s="1">
        <v>1781238195</v>
      </c>
      <c r="I13" s="1">
        <v>-141801232</v>
      </c>
      <c r="K13" s="1">
        <v>450000</v>
      </c>
      <c r="M13" s="1">
        <v>1639436962</v>
      </c>
      <c r="O13" s="1">
        <v>1894858110</v>
      </c>
      <c r="Q13" s="1">
        <v>-255421147</v>
      </c>
    </row>
    <row r="14" spans="1:17" ht="21" x14ac:dyDescent="0.25">
      <c r="A14" s="2" t="s">
        <v>46</v>
      </c>
      <c r="C14" s="1">
        <v>1500000</v>
      </c>
      <c r="E14" s="1">
        <v>25197676425</v>
      </c>
      <c r="G14" s="1">
        <v>24065950500</v>
      </c>
      <c r="I14" s="1">
        <v>1131725925</v>
      </c>
      <c r="K14" s="1">
        <v>1500000</v>
      </c>
      <c r="M14" s="1">
        <v>25197676425</v>
      </c>
      <c r="O14" s="1">
        <v>23451877496</v>
      </c>
      <c r="Q14" s="1">
        <v>1745798929</v>
      </c>
    </row>
    <row r="15" spans="1:17" ht="21" x14ac:dyDescent="0.25">
      <c r="A15" s="2" t="s">
        <v>51</v>
      </c>
      <c r="C15" s="1">
        <v>2377941</v>
      </c>
      <c r="E15" s="1">
        <v>4389562210</v>
      </c>
      <c r="G15" s="1">
        <v>5503480378</v>
      </c>
      <c r="I15" s="1">
        <v>-1113918167</v>
      </c>
      <c r="K15" s="1">
        <v>2377941</v>
      </c>
      <c r="M15" s="1">
        <v>4389562210</v>
      </c>
      <c r="O15" s="1">
        <v>6044006905</v>
      </c>
      <c r="Q15" s="1">
        <v>-1654444694</v>
      </c>
    </row>
    <row r="16" spans="1:17" ht="21" x14ac:dyDescent="0.25">
      <c r="A16" s="2" t="s">
        <v>52</v>
      </c>
      <c r="C16" s="1">
        <v>2999999</v>
      </c>
      <c r="E16" s="1">
        <v>39453831348</v>
      </c>
      <c r="G16" s="1">
        <v>40169547110</v>
      </c>
      <c r="I16" s="1">
        <v>-715715761</v>
      </c>
      <c r="K16" s="1">
        <v>2999999</v>
      </c>
      <c r="M16" s="1">
        <v>39453831348</v>
      </c>
      <c r="O16" s="1">
        <v>36084002971</v>
      </c>
      <c r="Q16" s="1">
        <v>3369828377</v>
      </c>
    </row>
    <row r="17" spans="1:17" ht="21" x14ac:dyDescent="0.25">
      <c r="A17" s="2" t="s">
        <v>48</v>
      </c>
      <c r="C17" s="1">
        <v>50000</v>
      </c>
      <c r="E17" s="1">
        <v>1141666425</v>
      </c>
      <c r="G17" s="1">
        <v>896633100</v>
      </c>
      <c r="I17" s="1">
        <v>245033325</v>
      </c>
      <c r="K17" s="1">
        <v>50000</v>
      </c>
      <c r="M17" s="1">
        <v>1141666425</v>
      </c>
      <c r="O17" s="1">
        <v>1465780226</v>
      </c>
      <c r="Q17" s="1">
        <v>-324113801</v>
      </c>
    </row>
    <row r="18" spans="1:17" ht="21" x14ac:dyDescent="0.25">
      <c r="A18" s="2" t="s">
        <v>40</v>
      </c>
      <c r="C18" s="1">
        <v>728201</v>
      </c>
      <c r="E18" s="1">
        <v>4292538450</v>
      </c>
      <c r="G18" s="1">
        <v>4582084732</v>
      </c>
      <c r="I18" s="1">
        <v>-289546281</v>
      </c>
      <c r="K18" s="1">
        <v>728201</v>
      </c>
      <c r="M18" s="1">
        <v>4292538450</v>
      </c>
      <c r="O18" s="1">
        <v>5309117942</v>
      </c>
      <c r="Q18" s="1">
        <v>-1016579491</v>
      </c>
    </row>
    <row r="19" spans="1:17" ht="21" x14ac:dyDescent="0.25">
      <c r="A19" s="2" t="s">
        <v>36</v>
      </c>
      <c r="C19" s="1">
        <v>1362500</v>
      </c>
      <c r="E19" s="1">
        <v>2343100106</v>
      </c>
      <c r="G19" s="1">
        <v>2194116862</v>
      </c>
      <c r="I19" s="1">
        <v>148983244</v>
      </c>
      <c r="K19" s="1">
        <v>1362500</v>
      </c>
      <c r="M19" s="1">
        <v>2343100106</v>
      </c>
      <c r="O19" s="1">
        <v>3358894950</v>
      </c>
      <c r="Q19" s="1">
        <v>-1015794843</v>
      </c>
    </row>
    <row r="20" spans="1:17" ht="21" x14ac:dyDescent="0.25">
      <c r="A20" s="2" t="s">
        <v>17</v>
      </c>
      <c r="C20" s="1">
        <v>355000</v>
      </c>
      <c r="E20" s="1">
        <v>722008336</v>
      </c>
      <c r="G20" s="1">
        <v>613318909</v>
      </c>
      <c r="I20" s="1">
        <v>108689427</v>
      </c>
      <c r="K20" s="1">
        <v>355000</v>
      </c>
      <c r="M20" s="1">
        <v>722008336</v>
      </c>
      <c r="O20" s="1">
        <v>970441312</v>
      </c>
      <c r="Q20" s="1">
        <v>-248432975</v>
      </c>
    </row>
    <row r="21" spans="1:17" ht="21" x14ac:dyDescent="0.25">
      <c r="A21" s="2" t="s">
        <v>38</v>
      </c>
      <c r="C21" s="1">
        <v>1775000</v>
      </c>
      <c r="E21" s="1">
        <v>19585270125</v>
      </c>
      <c r="G21" s="1">
        <v>20502778275</v>
      </c>
      <c r="I21" s="1">
        <v>-917508150</v>
      </c>
      <c r="K21" s="1">
        <v>1775000</v>
      </c>
      <c r="M21" s="1">
        <v>19585270125</v>
      </c>
      <c r="O21" s="1">
        <v>21918802500</v>
      </c>
      <c r="Q21" s="1">
        <v>-2333532375</v>
      </c>
    </row>
    <row r="22" spans="1:17" ht="21" x14ac:dyDescent="0.25">
      <c r="A22" s="2" t="s">
        <v>31</v>
      </c>
      <c r="C22" s="1">
        <v>544352</v>
      </c>
      <c r="E22" s="1">
        <v>1166098742</v>
      </c>
      <c r="G22" s="1">
        <v>1168263194</v>
      </c>
      <c r="I22" s="1">
        <v>-2164451</v>
      </c>
      <c r="K22" s="1">
        <v>544352</v>
      </c>
      <c r="M22" s="1">
        <v>1166098742</v>
      </c>
      <c r="O22" s="1">
        <v>1638490483</v>
      </c>
      <c r="Q22" s="1">
        <v>-472391740</v>
      </c>
    </row>
    <row r="23" spans="1:17" ht="21" x14ac:dyDescent="0.25">
      <c r="A23" s="2" t="s">
        <v>27</v>
      </c>
      <c r="C23" s="1">
        <v>1400000</v>
      </c>
      <c r="E23" s="1">
        <v>33956748000</v>
      </c>
      <c r="G23" s="1">
        <v>35529335100</v>
      </c>
      <c r="I23" s="1">
        <v>-1572587100</v>
      </c>
      <c r="K23" s="1">
        <v>1400000</v>
      </c>
      <c r="M23" s="1">
        <v>33956748000</v>
      </c>
      <c r="O23" s="1">
        <v>45309981850</v>
      </c>
      <c r="Q23" s="1">
        <v>-11353233850</v>
      </c>
    </row>
    <row r="24" spans="1:17" ht="21" x14ac:dyDescent="0.25">
      <c r="A24" s="2" t="s">
        <v>42</v>
      </c>
      <c r="C24" s="1">
        <v>26238</v>
      </c>
      <c r="E24" s="1">
        <v>281684346</v>
      </c>
      <c r="G24" s="1">
        <v>322111266</v>
      </c>
      <c r="I24" s="1">
        <v>-40426919</v>
      </c>
      <c r="K24" s="1">
        <v>26238</v>
      </c>
      <c r="M24" s="1">
        <v>281684346</v>
      </c>
      <c r="O24" s="1">
        <v>242561520</v>
      </c>
      <c r="Q24" s="1">
        <v>39122826</v>
      </c>
    </row>
    <row r="25" spans="1:17" ht="21" x14ac:dyDescent="0.25">
      <c r="A25" s="2" t="s">
        <v>35</v>
      </c>
      <c r="C25" s="1">
        <v>85000</v>
      </c>
      <c r="E25" s="1">
        <v>1221786855</v>
      </c>
      <c r="G25" s="1">
        <v>1223476740</v>
      </c>
      <c r="I25" s="1">
        <v>-1689885</v>
      </c>
      <c r="K25" s="1">
        <v>85000</v>
      </c>
      <c r="M25" s="1">
        <v>1221786855</v>
      </c>
      <c r="O25" s="1">
        <v>1032519735</v>
      </c>
      <c r="Q25" s="1">
        <v>189267120</v>
      </c>
    </row>
    <row r="26" spans="1:17" ht="21" x14ac:dyDescent="0.25">
      <c r="A26" s="2" t="s">
        <v>28</v>
      </c>
      <c r="C26" s="1">
        <v>500000</v>
      </c>
      <c r="E26" s="1">
        <v>57406387500</v>
      </c>
      <c r="G26" s="1">
        <v>58370616000</v>
      </c>
      <c r="I26" s="1">
        <v>-964228500</v>
      </c>
      <c r="K26" s="1">
        <v>500000</v>
      </c>
      <c r="M26" s="1">
        <v>57406387500</v>
      </c>
      <c r="O26" s="1">
        <v>33539247000</v>
      </c>
      <c r="Q26" s="1">
        <v>23867140500</v>
      </c>
    </row>
    <row r="27" spans="1:17" ht="21" x14ac:dyDescent="0.25">
      <c r="A27" s="2" t="s">
        <v>44</v>
      </c>
      <c r="C27" s="1">
        <v>607472</v>
      </c>
      <c r="E27" s="1">
        <v>19725610453</v>
      </c>
      <c r="G27" s="1">
        <v>20580068875</v>
      </c>
      <c r="I27" s="1">
        <v>-854458421</v>
      </c>
      <c r="K27" s="1">
        <v>607472</v>
      </c>
      <c r="M27" s="1">
        <v>19725610453</v>
      </c>
      <c r="O27" s="1">
        <v>12342878765</v>
      </c>
      <c r="Q27" s="1">
        <v>7382731688</v>
      </c>
    </row>
    <row r="28" spans="1:17" ht="21" x14ac:dyDescent="0.25">
      <c r="A28" s="2" t="s">
        <v>39</v>
      </c>
      <c r="C28" s="1">
        <v>5342532</v>
      </c>
      <c r="E28" s="1">
        <v>32236215683</v>
      </c>
      <c r="G28" s="1">
        <v>28115078389</v>
      </c>
      <c r="I28" s="1">
        <v>4121137294</v>
      </c>
      <c r="K28" s="1">
        <v>5342532</v>
      </c>
      <c r="M28" s="1">
        <v>32236215683</v>
      </c>
      <c r="O28" s="1">
        <v>34085609513</v>
      </c>
      <c r="Q28" s="1">
        <v>-1849393829</v>
      </c>
    </row>
    <row r="29" spans="1:17" ht="21" x14ac:dyDescent="0.25">
      <c r="A29" s="2" t="s">
        <v>22</v>
      </c>
      <c r="C29" s="1">
        <v>390500</v>
      </c>
      <c r="E29" s="1">
        <v>837296764</v>
      </c>
      <c r="G29" s="1">
        <v>907556715</v>
      </c>
      <c r="I29" s="1">
        <v>-70259950</v>
      </c>
      <c r="K29" s="1">
        <v>390500</v>
      </c>
      <c r="M29" s="1">
        <v>837296764</v>
      </c>
      <c r="O29" s="1">
        <v>1312036654</v>
      </c>
      <c r="Q29" s="1">
        <v>-474739889</v>
      </c>
    </row>
    <row r="30" spans="1:17" ht="21" x14ac:dyDescent="0.25">
      <c r="A30" s="2" t="s">
        <v>21</v>
      </c>
      <c r="C30" s="1">
        <v>242500</v>
      </c>
      <c r="E30" s="1">
        <v>741732773</v>
      </c>
      <c r="G30" s="1">
        <v>840084080</v>
      </c>
      <c r="I30" s="1">
        <v>-98351306</v>
      </c>
      <c r="K30" s="1">
        <v>242500</v>
      </c>
      <c r="M30" s="1">
        <v>741732773</v>
      </c>
      <c r="O30" s="1">
        <v>961817928</v>
      </c>
      <c r="Q30" s="1">
        <v>-220085154</v>
      </c>
    </row>
    <row r="31" spans="1:17" ht="21" x14ac:dyDescent="0.25">
      <c r="A31" s="2" t="s">
        <v>19</v>
      </c>
      <c r="C31" s="1">
        <v>830000</v>
      </c>
      <c r="E31" s="1">
        <v>1565966727</v>
      </c>
      <c r="G31" s="1">
        <v>1654248307</v>
      </c>
      <c r="I31" s="1">
        <v>-88281580</v>
      </c>
      <c r="K31" s="1">
        <v>830000</v>
      </c>
      <c r="M31" s="1">
        <v>1565966727</v>
      </c>
      <c r="O31" s="1">
        <v>2351425275</v>
      </c>
      <c r="Q31" s="1">
        <v>-785458548</v>
      </c>
    </row>
    <row r="32" spans="1:17" ht="21" x14ac:dyDescent="0.25">
      <c r="A32" s="2" t="s">
        <v>20</v>
      </c>
      <c r="C32" s="1">
        <v>350000</v>
      </c>
      <c r="E32" s="1">
        <v>638776530</v>
      </c>
      <c r="G32" s="1">
        <v>700010010</v>
      </c>
      <c r="I32" s="1">
        <v>-61233480</v>
      </c>
      <c r="K32" s="1">
        <v>350000</v>
      </c>
      <c r="M32" s="1">
        <v>638776530</v>
      </c>
      <c r="O32" s="1">
        <v>908064675</v>
      </c>
      <c r="Q32" s="1">
        <v>-269288145</v>
      </c>
    </row>
    <row r="33" spans="1:17" ht="21" x14ac:dyDescent="0.25">
      <c r="A33" s="2" t="s">
        <v>49</v>
      </c>
      <c r="C33" s="1">
        <v>10496511</v>
      </c>
      <c r="E33" s="1">
        <v>41485809675</v>
      </c>
      <c r="G33" s="1">
        <v>43989983298</v>
      </c>
      <c r="I33" s="1">
        <v>-2504173622</v>
      </c>
      <c r="K33" s="1">
        <v>10496511</v>
      </c>
      <c r="M33" s="1">
        <v>41485809675</v>
      </c>
      <c r="O33" s="1">
        <v>58117696140</v>
      </c>
      <c r="Q33" s="1">
        <v>-16631886464</v>
      </c>
    </row>
    <row r="34" spans="1:17" ht="21" x14ac:dyDescent="0.25">
      <c r="A34" s="2" t="s">
        <v>34</v>
      </c>
      <c r="C34" s="1">
        <v>6734783</v>
      </c>
      <c r="E34" s="1">
        <v>20171164366</v>
      </c>
      <c r="G34" s="1">
        <v>22775404916</v>
      </c>
      <c r="I34" s="1">
        <v>-2604240549</v>
      </c>
      <c r="K34" s="1">
        <v>6734783</v>
      </c>
      <c r="M34" s="1">
        <v>20171164366</v>
      </c>
      <c r="O34" s="1">
        <v>36549224973</v>
      </c>
      <c r="Q34" s="1">
        <v>-16378060606</v>
      </c>
    </row>
    <row r="35" spans="1:17" ht="21" x14ac:dyDescent="0.25">
      <c r="A35" s="2" t="s">
        <v>33</v>
      </c>
      <c r="C35" s="1">
        <v>2789534</v>
      </c>
      <c r="E35" s="1">
        <v>16365869881</v>
      </c>
      <c r="G35" s="1">
        <v>12295199433</v>
      </c>
      <c r="I35" s="1">
        <v>4070670448</v>
      </c>
      <c r="K35" s="1">
        <v>2789534</v>
      </c>
      <c r="M35" s="1">
        <v>16365869881</v>
      </c>
      <c r="O35" s="1">
        <v>9308748499</v>
      </c>
      <c r="Q35" s="1">
        <v>7057121382</v>
      </c>
    </row>
    <row r="36" spans="1:17" ht="21" x14ac:dyDescent="0.25">
      <c r="A36" s="2" t="s">
        <v>23</v>
      </c>
      <c r="C36" s="1">
        <v>2201999</v>
      </c>
      <c r="E36" s="1">
        <v>4942529665</v>
      </c>
      <c r="G36" s="1">
        <v>6216467780</v>
      </c>
      <c r="I36" s="1">
        <v>-1273938114</v>
      </c>
      <c r="K36" s="1">
        <v>2201999</v>
      </c>
      <c r="M36" s="1">
        <v>4942529665</v>
      </c>
      <c r="O36" s="1">
        <v>10006384735</v>
      </c>
      <c r="Q36" s="1">
        <v>-5063855069</v>
      </c>
    </row>
    <row r="37" spans="1:17" ht="21" x14ac:dyDescent="0.25">
      <c r="A37" s="2" t="s">
        <v>16</v>
      </c>
      <c r="C37" s="1">
        <v>100000</v>
      </c>
      <c r="E37" s="1">
        <v>1636305705</v>
      </c>
      <c r="G37" s="1">
        <v>1960266600</v>
      </c>
      <c r="I37" s="1">
        <v>-323960895</v>
      </c>
      <c r="K37" s="1">
        <v>100000</v>
      </c>
      <c r="M37" s="1">
        <v>1636305705</v>
      </c>
      <c r="O37" s="1">
        <v>3613272345</v>
      </c>
      <c r="Q37" s="1">
        <v>-1976966640</v>
      </c>
    </row>
    <row r="38" spans="1:17" ht="21" x14ac:dyDescent="0.25">
      <c r="A38" s="2" t="s">
        <v>29</v>
      </c>
      <c r="C38" s="1">
        <v>325804</v>
      </c>
      <c r="E38" s="1">
        <v>6649605752</v>
      </c>
      <c r="G38" s="1">
        <v>4877413920</v>
      </c>
      <c r="I38" s="1">
        <v>1772191832</v>
      </c>
      <c r="K38" s="1">
        <v>325804</v>
      </c>
      <c r="M38" s="1">
        <v>6649605752</v>
      </c>
      <c r="O38" s="1">
        <v>2488141700</v>
      </c>
      <c r="Q38" s="1">
        <v>4161464052</v>
      </c>
    </row>
    <row r="39" spans="1:17" ht="21" x14ac:dyDescent="0.25">
      <c r="A39" s="2" t="s">
        <v>15</v>
      </c>
      <c r="C39" s="1">
        <v>6290000</v>
      </c>
      <c r="E39" s="1">
        <v>167756573835</v>
      </c>
      <c r="G39" s="1">
        <v>138744628155</v>
      </c>
      <c r="I39" s="1">
        <v>29011945680</v>
      </c>
      <c r="K39" s="1">
        <v>6290000</v>
      </c>
      <c r="M39" s="1">
        <v>167756573835</v>
      </c>
      <c r="O39" s="1">
        <v>135368237925</v>
      </c>
      <c r="Q39" s="1">
        <v>32388335910</v>
      </c>
    </row>
    <row r="40" spans="1:17" ht="21" x14ac:dyDescent="0.25">
      <c r="A40" s="2" t="s">
        <v>47</v>
      </c>
      <c r="C40" s="1">
        <v>15706</v>
      </c>
      <c r="E40" s="1">
        <v>247927282</v>
      </c>
      <c r="G40" s="1">
        <v>251518169</v>
      </c>
      <c r="I40" s="1">
        <v>-3590886</v>
      </c>
      <c r="K40" s="1">
        <v>15706</v>
      </c>
      <c r="M40" s="1">
        <v>247927282</v>
      </c>
      <c r="O40" s="1">
        <v>265569463</v>
      </c>
      <c r="Q40" s="1">
        <v>-17642180</v>
      </c>
    </row>
    <row r="41" spans="1:17" ht="21" x14ac:dyDescent="0.25">
      <c r="A41" s="2" t="s">
        <v>186</v>
      </c>
      <c r="C41" s="1">
        <v>0</v>
      </c>
      <c r="E41" s="1">
        <v>0</v>
      </c>
      <c r="G41" s="1">
        <v>0</v>
      </c>
      <c r="I41" s="1">
        <v>0</v>
      </c>
      <c r="K41" s="1">
        <v>0</v>
      </c>
      <c r="M41" s="1">
        <v>0</v>
      </c>
      <c r="O41" s="1">
        <v>-1156183548</v>
      </c>
      <c r="Q41" s="1">
        <v>1156183548</v>
      </c>
    </row>
    <row r="42" spans="1:17" ht="21" x14ac:dyDescent="0.25">
      <c r="A42" s="2" t="s">
        <v>88</v>
      </c>
      <c r="C42" s="1">
        <v>100830</v>
      </c>
      <c r="E42" s="1">
        <v>148668269471</v>
      </c>
      <c r="G42" s="1">
        <v>146876160145</v>
      </c>
      <c r="I42" s="1">
        <v>1792109326</v>
      </c>
      <c r="K42" s="1">
        <v>100830</v>
      </c>
      <c r="M42" s="1">
        <v>148668269471</v>
      </c>
      <c r="O42" s="1">
        <v>132291655644</v>
      </c>
      <c r="Q42" s="1">
        <v>16376613827</v>
      </c>
    </row>
    <row r="43" spans="1:17" ht="21" x14ac:dyDescent="0.25">
      <c r="A43" s="2" t="s">
        <v>73</v>
      </c>
      <c r="C43" s="1">
        <v>47943</v>
      </c>
      <c r="E43" s="1">
        <v>32211856542</v>
      </c>
      <c r="G43" s="1">
        <v>32156252742</v>
      </c>
      <c r="I43" s="1">
        <v>55603800</v>
      </c>
      <c r="K43" s="1">
        <v>47943</v>
      </c>
      <c r="M43" s="1">
        <v>32211856542</v>
      </c>
      <c r="O43" s="1">
        <v>28952323440</v>
      </c>
      <c r="Q43" s="1">
        <v>3259533102</v>
      </c>
    </row>
    <row r="44" spans="1:17" ht="21" x14ac:dyDescent="0.25">
      <c r="A44" s="2" t="s">
        <v>53</v>
      </c>
      <c r="C44" s="1">
        <v>913500</v>
      </c>
      <c r="E44" s="1">
        <v>898721077275</v>
      </c>
      <c r="G44" s="1">
        <v>888287375140</v>
      </c>
      <c r="I44" s="1">
        <v>10433702135</v>
      </c>
      <c r="K44" s="1">
        <v>913500</v>
      </c>
      <c r="M44" s="1">
        <v>898721077275</v>
      </c>
      <c r="O44" s="1">
        <v>897578956955</v>
      </c>
      <c r="Q44" s="1">
        <v>1142120320</v>
      </c>
    </row>
    <row r="45" spans="1:17" ht="21" x14ac:dyDescent="0.25">
      <c r="A45" s="2" t="s">
        <v>76</v>
      </c>
      <c r="C45" s="1">
        <v>200000</v>
      </c>
      <c r="E45" s="1">
        <v>199064113088</v>
      </c>
      <c r="G45" s="1">
        <v>199963750000</v>
      </c>
      <c r="I45" s="1">
        <v>-899636911</v>
      </c>
      <c r="K45" s="1">
        <v>200000</v>
      </c>
      <c r="M45" s="1">
        <v>199064113088</v>
      </c>
      <c r="O45" s="1">
        <v>199963750000</v>
      </c>
      <c r="Q45" s="1">
        <v>-899636911</v>
      </c>
    </row>
    <row r="46" spans="1:17" ht="21" x14ac:dyDescent="0.25">
      <c r="A46" s="2" t="s">
        <v>85</v>
      </c>
      <c r="C46" s="1">
        <v>790029</v>
      </c>
      <c r="E46" s="1">
        <v>760660032375</v>
      </c>
      <c r="G46" s="1">
        <v>774088091098</v>
      </c>
      <c r="I46" s="1">
        <v>-13428058722</v>
      </c>
      <c r="K46" s="1">
        <v>790029</v>
      </c>
      <c r="M46" s="1">
        <v>760660032375</v>
      </c>
      <c r="O46" s="1">
        <v>696713927598</v>
      </c>
      <c r="Q46" s="1">
        <v>63946104777</v>
      </c>
    </row>
    <row r="47" spans="1:17" ht="21" x14ac:dyDescent="0.25">
      <c r="A47" s="2" t="s">
        <v>82</v>
      </c>
      <c r="C47" s="1">
        <v>0</v>
      </c>
      <c r="E47" s="1">
        <v>0</v>
      </c>
      <c r="G47" s="1">
        <v>0</v>
      </c>
      <c r="I47" s="1">
        <v>0</v>
      </c>
      <c r="K47" s="1">
        <v>575000</v>
      </c>
      <c r="M47" s="1">
        <v>580208968060</v>
      </c>
      <c r="O47" s="1">
        <v>566395000000</v>
      </c>
      <c r="Q47" s="1">
        <v>13813968060</v>
      </c>
    </row>
    <row r="48" spans="1:17" ht="21" x14ac:dyDescent="0.25">
      <c r="A48" s="2" t="s">
        <v>79</v>
      </c>
      <c r="C48" s="1">
        <v>0</v>
      </c>
      <c r="E48" s="1">
        <v>0</v>
      </c>
      <c r="G48" s="1">
        <v>0</v>
      </c>
      <c r="I48" s="1">
        <v>0</v>
      </c>
      <c r="K48" s="1">
        <v>7500</v>
      </c>
      <c r="M48" s="1">
        <v>7311519546</v>
      </c>
      <c r="O48" s="1">
        <v>7167455663</v>
      </c>
      <c r="Q48" s="1">
        <v>144063883</v>
      </c>
    </row>
    <row r="49" spans="3:17" ht="19.5" thickBot="1" x14ac:dyDescent="0.3">
      <c r="C49" s="3">
        <f>SUM(C8:C48)</f>
        <v>90675150</v>
      </c>
      <c r="E49" s="3">
        <f>SUM(E8:E48)</f>
        <v>3016898998480</v>
      </c>
      <c r="G49" s="3">
        <f>SUM(G8:G48)</f>
        <v>2951650929491</v>
      </c>
      <c r="I49" s="3">
        <f>SUM(I8:I48)</f>
        <v>65248069006</v>
      </c>
      <c r="K49" s="3">
        <f>SUM(K8:K48)</f>
        <v>91257650</v>
      </c>
      <c r="M49" s="3">
        <f>SUM(M8:M48)</f>
        <v>3604419486086</v>
      </c>
      <c r="O49" s="3">
        <f>SUM(O8:O48)</f>
        <v>3408678511272</v>
      </c>
      <c r="Q49" s="3">
        <f>SUM(Q8:Q48)</f>
        <v>195740974829</v>
      </c>
    </row>
    <row r="50" spans="3:17" ht="19.5" thickTop="1" x14ac:dyDescent="0.25"/>
  </sheetData>
  <sheetProtection algorithmName="SHA-512" hashValue="EGRu/3cJ0MJn1J9C8SUGf/tvfLmcopTkc3wf0/vJtcU6W1Irv+e4+3QvwYPJnds+BX0MpU1icRjtzvzRhYLZWg==" saltValue="OUtdlHi0+3GUuKIXCvejYg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rightToLeft="1" view="pageBreakPreview" zoomScale="60" zoomScaleNormal="100" workbookViewId="0">
      <selection activeCell="AC13" sqref="AC13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143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25">
      <c r="A6" s="8" t="s">
        <v>3</v>
      </c>
      <c r="C6" s="9" t="s">
        <v>145</v>
      </c>
      <c r="D6" s="9" t="s">
        <v>145</v>
      </c>
      <c r="E6" s="9" t="s">
        <v>145</v>
      </c>
      <c r="F6" s="9" t="s">
        <v>145</v>
      </c>
      <c r="G6" s="9" t="s">
        <v>145</v>
      </c>
      <c r="H6" s="9" t="s">
        <v>145</v>
      </c>
      <c r="I6" s="9" t="s">
        <v>145</v>
      </c>
      <c r="K6" s="9" t="s">
        <v>146</v>
      </c>
      <c r="L6" s="9" t="s">
        <v>146</v>
      </c>
      <c r="M6" s="9" t="s">
        <v>146</v>
      </c>
      <c r="N6" s="9" t="s">
        <v>146</v>
      </c>
      <c r="O6" s="9" t="s">
        <v>146</v>
      </c>
      <c r="P6" s="9" t="s">
        <v>146</v>
      </c>
      <c r="Q6" s="9" t="s">
        <v>146</v>
      </c>
    </row>
    <row r="7" spans="1:17" ht="30" x14ac:dyDescent="0.25">
      <c r="A7" s="9" t="s">
        <v>3</v>
      </c>
      <c r="C7" s="9" t="s">
        <v>7</v>
      </c>
      <c r="E7" s="9" t="s">
        <v>183</v>
      </c>
      <c r="G7" s="9" t="s">
        <v>184</v>
      </c>
      <c r="I7" s="9" t="s">
        <v>187</v>
      </c>
      <c r="K7" s="9" t="s">
        <v>7</v>
      </c>
      <c r="M7" s="9" t="s">
        <v>183</v>
      </c>
      <c r="O7" s="9" t="s">
        <v>184</v>
      </c>
      <c r="Q7" s="9" t="s">
        <v>187</v>
      </c>
    </row>
    <row r="8" spans="1:17" ht="21" x14ac:dyDescent="0.25">
      <c r="A8" s="2" t="s">
        <v>29</v>
      </c>
      <c r="C8" s="1">
        <v>0</v>
      </c>
      <c r="E8" s="1">
        <v>0</v>
      </c>
      <c r="G8" s="1">
        <v>0</v>
      </c>
      <c r="I8" s="1">
        <v>0</v>
      </c>
      <c r="K8" s="1">
        <v>325000</v>
      </c>
      <c r="M8" s="1">
        <v>3578281963</v>
      </c>
      <c r="O8" s="1">
        <v>2482001614</v>
      </c>
      <c r="Q8" s="1">
        <v>1096280349</v>
      </c>
    </row>
    <row r="9" spans="1:17" ht="21" x14ac:dyDescent="0.25">
      <c r="A9" s="2" t="s">
        <v>186</v>
      </c>
      <c r="C9" s="1">
        <v>0</v>
      </c>
      <c r="E9" s="1">
        <v>0</v>
      </c>
      <c r="G9" s="1">
        <v>0</v>
      </c>
      <c r="I9" s="1">
        <v>0</v>
      </c>
      <c r="K9" s="1">
        <v>1400000</v>
      </c>
      <c r="M9" s="1">
        <v>73104425719</v>
      </c>
      <c r="O9" s="1">
        <v>71263181673</v>
      </c>
      <c r="Q9" s="1">
        <v>1841244046</v>
      </c>
    </row>
    <row r="10" spans="1:17" ht="21" x14ac:dyDescent="0.25">
      <c r="A10" s="2" t="s">
        <v>49</v>
      </c>
      <c r="C10" s="1">
        <v>0</v>
      </c>
      <c r="E10" s="1">
        <v>0</v>
      </c>
      <c r="G10" s="1">
        <v>0</v>
      </c>
      <c r="I10" s="1">
        <v>0</v>
      </c>
      <c r="K10" s="1">
        <v>6900000</v>
      </c>
      <c r="M10" s="1">
        <v>30014743820</v>
      </c>
      <c r="O10" s="1">
        <v>38204323660</v>
      </c>
      <c r="Q10" s="1">
        <v>-8189579840</v>
      </c>
    </row>
    <row r="11" spans="1:17" ht="21" x14ac:dyDescent="0.25">
      <c r="A11" s="2" t="s">
        <v>188</v>
      </c>
      <c r="C11" s="1">
        <v>0</v>
      </c>
      <c r="E11" s="1">
        <v>0</v>
      </c>
      <c r="G11" s="1">
        <v>0</v>
      </c>
      <c r="I11" s="1">
        <v>0</v>
      </c>
      <c r="K11" s="1">
        <v>700000</v>
      </c>
      <c r="M11" s="1">
        <v>20584200000</v>
      </c>
      <c r="O11" s="1">
        <v>20584200000</v>
      </c>
      <c r="Q11" s="1">
        <v>0</v>
      </c>
    </row>
    <row r="12" spans="1:17" ht="21" x14ac:dyDescent="0.25">
      <c r="A12" s="2" t="s">
        <v>152</v>
      </c>
      <c r="C12" s="1">
        <v>0</v>
      </c>
      <c r="E12" s="1">
        <v>0</v>
      </c>
      <c r="G12" s="1">
        <v>0</v>
      </c>
      <c r="I12" s="1">
        <v>0</v>
      </c>
      <c r="K12" s="1">
        <v>150000</v>
      </c>
      <c r="M12" s="1">
        <v>155521806570</v>
      </c>
      <c r="O12" s="1">
        <v>149972812500</v>
      </c>
      <c r="Q12" s="1">
        <v>5548994070</v>
      </c>
    </row>
    <row r="13" spans="1:17" ht="21" x14ac:dyDescent="0.25">
      <c r="A13" s="2" t="s">
        <v>58</v>
      </c>
      <c r="C13" s="1">
        <v>0</v>
      </c>
      <c r="E13" s="1">
        <v>0</v>
      </c>
      <c r="G13" s="1">
        <v>0</v>
      </c>
      <c r="I13" s="1">
        <v>0</v>
      </c>
      <c r="K13" s="1">
        <v>9495482</v>
      </c>
      <c r="M13" s="1">
        <v>2810662672</v>
      </c>
      <c r="O13" s="1">
        <v>2813557644</v>
      </c>
      <c r="Q13" s="1">
        <v>-2894972</v>
      </c>
    </row>
    <row r="14" spans="1:17" ht="21" x14ac:dyDescent="0.25">
      <c r="A14" s="2" t="s">
        <v>76</v>
      </c>
      <c r="C14" s="1">
        <v>0</v>
      </c>
      <c r="E14" s="1">
        <v>0</v>
      </c>
      <c r="G14" s="1">
        <v>0</v>
      </c>
      <c r="I14" s="1">
        <v>0</v>
      </c>
      <c r="K14" s="1">
        <v>300000</v>
      </c>
      <c r="M14" s="1">
        <v>299980625000</v>
      </c>
      <c r="O14" s="1">
        <v>299945625000</v>
      </c>
      <c r="Q14" s="1">
        <v>35000000</v>
      </c>
    </row>
    <row r="15" spans="1:17" ht="21" x14ac:dyDescent="0.25">
      <c r="A15" s="2" t="s">
        <v>155</v>
      </c>
      <c r="C15" s="1">
        <v>0</v>
      </c>
      <c r="E15" s="1">
        <v>0</v>
      </c>
      <c r="G15" s="1">
        <v>0</v>
      </c>
      <c r="I15" s="1">
        <v>0</v>
      </c>
      <c r="K15" s="1">
        <v>403700</v>
      </c>
      <c r="M15" s="1">
        <v>411754000000</v>
      </c>
      <c r="O15" s="1">
        <v>411699365962</v>
      </c>
      <c r="Q15" s="1">
        <v>54634038</v>
      </c>
    </row>
    <row r="16" spans="1:17" ht="19.5" thickBot="1" x14ac:dyDescent="0.3">
      <c r="K16" s="3">
        <f>SUM(K8:K15)</f>
        <v>19674182</v>
      </c>
      <c r="M16" s="3">
        <f>SUM(M8:M15)</f>
        <v>997348745744</v>
      </c>
      <c r="O16" s="3">
        <f>SUM(O8:O15)</f>
        <v>996965068053</v>
      </c>
      <c r="Q16" s="3">
        <f>SUM(Q8:Q15)</f>
        <v>383677691</v>
      </c>
    </row>
    <row r="17" ht="19.5" thickTop="1" x14ac:dyDescent="0.25"/>
  </sheetData>
  <sheetProtection algorithmName="SHA-512" hashValue="DhpAAqUnrA+u0KMG6+0AZo3vrMFpwiQhhSSY8fJr6ZejbnVkGNfqYc3TR5Ai+/OBopHdprIz46Frh4bWs00Kjg==" saltValue="Jso/45kZ3p5x+X7HVhb0W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4"/>
  <sheetViews>
    <sheetView rightToLeft="1" view="pageBreakPreview" zoomScale="60" zoomScaleNormal="100" workbookViewId="0">
      <selection activeCell="AD13" sqref="AD13"/>
    </sheetView>
  </sheetViews>
  <sheetFormatPr defaultRowHeight="18.75" x14ac:dyDescent="0.25"/>
  <cols>
    <col min="1" max="1" width="29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25">
      <c r="A3" s="10" t="s">
        <v>143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30" x14ac:dyDescent="0.25">
      <c r="A6" s="8" t="s">
        <v>3</v>
      </c>
      <c r="C6" s="9" t="s">
        <v>145</v>
      </c>
      <c r="D6" s="9" t="s">
        <v>145</v>
      </c>
      <c r="E6" s="9" t="s">
        <v>145</v>
      </c>
      <c r="F6" s="9" t="s">
        <v>145</v>
      </c>
      <c r="G6" s="9" t="s">
        <v>145</v>
      </c>
      <c r="H6" s="9" t="s">
        <v>145</v>
      </c>
      <c r="I6" s="9" t="s">
        <v>145</v>
      </c>
      <c r="J6" s="9" t="s">
        <v>145</v>
      </c>
      <c r="K6" s="9" t="s">
        <v>145</v>
      </c>
      <c r="M6" s="9" t="s">
        <v>146</v>
      </c>
      <c r="N6" s="9" t="s">
        <v>146</v>
      </c>
      <c r="O6" s="9" t="s">
        <v>146</v>
      </c>
      <c r="P6" s="9" t="s">
        <v>146</v>
      </c>
      <c r="Q6" s="9" t="s">
        <v>146</v>
      </c>
      <c r="R6" s="9" t="s">
        <v>146</v>
      </c>
      <c r="S6" s="9" t="s">
        <v>146</v>
      </c>
      <c r="T6" s="9" t="s">
        <v>146</v>
      </c>
      <c r="U6" s="9" t="s">
        <v>146</v>
      </c>
    </row>
    <row r="7" spans="1:21" ht="30" x14ac:dyDescent="0.25">
      <c r="A7" s="9" t="s">
        <v>3</v>
      </c>
      <c r="C7" s="9" t="s">
        <v>189</v>
      </c>
      <c r="E7" s="9" t="s">
        <v>190</v>
      </c>
      <c r="G7" s="9" t="s">
        <v>191</v>
      </c>
      <c r="I7" s="9" t="s">
        <v>97</v>
      </c>
      <c r="K7" s="9" t="s">
        <v>192</v>
      </c>
      <c r="M7" s="9" t="s">
        <v>189</v>
      </c>
      <c r="O7" s="9" t="s">
        <v>190</v>
      </c>
      <c r="Q7" s="9" t="s">
        <v>191</v>
      </c>
      <c r="S7" s="9" t="s">
        <v>97</v>
      </c>
      <c r="U7" s="9" t="s">
        <v>192</v>
      </c>
    </row>
    <row r="8" spans="1:21" ht="21" x14ac:dyDescent="0.25">
      <c r="A8" s="2" t="s">
        <v>40</v>
      </c>
      <c r="C8" s="1">
        <v>0</v>
      </c>
      <c r="E8" s="1">
        <v>-289546281</v>
      </c>
      <c r="G8" s="1">
        <v>-7290</v>
      </c>
      <c r="I8" s="1">
        <v>-289553571</v>
      </c>
      <c r="K8" s="1" t="s">
        <v>193</v>
      </c>
      <c r="M8" s="1">
        <v>84432570</v>
      </c>
      <c r="O8" s="1">
        <v>-1016579491</v>
      </c>
      <c r="Q8" s="1">
        <v>-7290</v>
      </c>
      <c r="S8" s="1">
        <v>-932154211</v>
      </c>
      <c r="U8" s="1" t="s">
        <v>194</v>
      </c>
    </row>
    <row r="9" spans="1:21" ht="21" x14ac:dyDescent="0.25">
      <c r="A9" s="2" t="s">
        <v>34</v>
      </c>
      <c r="C9" s="1">
        <v>0</v>
      </c>
      <c r="E9" s="1">
        <v>-2604240549</v>
      </c>
      <c r="G9" s="1">
        <v>-5426</v>
      </c>
      <c r="I9" s="1">
        <v>-2604245975</v>
      </c>
      <c r="K9" s="1" t="s">
        <v>195</v>
      </c>
      <c r="M9" s="1">
        <v>92529341</v>
      </c>
      <c r="O9" s="1">
        <v>-16378060606</v>
      </c>
      <c r="Q9" s="1">
        <v>-5426</v>
      </c>
      <c r="S9" s="1">
        <v>-16285536691</v>
      </c>
      <c r="U9" s="1" t="s">
        <v>196</v>
      </c>
    </row>
    <row r="10" spans="1:21" ht="21" x14ac:dyDescent="0.25">
      <c r="A10" s="2" t="s">
        <v>26</v>
      </c>
      <c r="C10" s="1">
        <v>0</v>
      </c>
      <c r="E10" s="1">
        <v>-99808586</v>
      </c>
      <c r="G10" s="1">
        <v>-4096</v>
      </c>
      <c r="I10" s="1">
        <v>-99812682</v>
      </c>
      <c r="K10" s="1" t="s">
        <v>197</v>
      </c>
      <c r="M10" s="1">
        <v>23011200</v>
      </c>
      <c r="O10" s="1">
        <v>81510149</v>
      </c>
      <c r="Q10" s="1">
        <v>-4096</v>
      </c>
      <c r="S10" s="1">
        <v>104517253</v>
      </c>
      <c r="U10" s="1" t="s">
        <v>18</v>
      </c>
    </row>
    <row r="11" spans="1:21" ht="21" x14ac:dyDescent="0.25">
      <c r="A11" s="2" t="s">
        <v>29</v>
      </c>
      <c r="C11" s="1">
        <v>0</v>
      </c>
      <c r="E11" s="1">
        <v>1772191832</v>
      </c>
      <c r="G11" s="1">
        <v>0</v>
      </c>
      <c r="I11" s="1">
        <v>1772191832</v>
      </c>
      <c r="K11" s="1" t="s">
        <v>198</v>
      </c>
      <c r="M11" s="1">
        <v>0</v>
      </c>
      <c r="O11" s="1">
        <v>4161464052</v>
      </c>
      <c r="Q11" s="1">
        <v>1096280349</v>
      </c>
      <c r="S11" s="1">
        <v>5257744401</v>
      </c>
      <c r="U11" s="1" t="s">
        <v>110</v>
      </c>
    </row>
    <row r="12" spans="1:21" ht="21" x14ac:dyDescent="0.25">
      <c r="A12" s="2" t="s">
        <v>186</v>
      </c>
      <c r="C12" s="1">
        <v>0</v>
      </c>
      <c r="E12" s="1">
        <v>0</v>
      </c>
      <c r="G12" s="1">
        <v>0</v>
      </c>
      <c r="I12" s="1">
        <v>0</v>
      </c>
      <c r="K12" s="1" t="s">
        <v>43</v>
      </c>
      <c r="M12" s="1">
        <v>0</v>
      </c>
      <c r="O12" s="1">
        <v>1156183548</v>
      </c>
      <c r="Q12" s="1">
        <v>1841244046</v>
      </c>
      <c r="S12" s="1">
        <v>2997427594</v>
      </c>
      <c r="U12" s="1" t="s">
        <v>199</v>
      </c>
    </row>
    <row r="13" spans="1:21" ht="21" x14ac:dyDescent="0.25">
      <c r="A13" s="2" t="s">
        <v>49</v>
      </c>
      <c r="C13" s="1">
        <v>0</v>
      </c>
      <c r="E13" s="1">
        <v>-2504173622</v>
      </c>
      <c r="G13" s="1">
        <v>0</v>
      </c>
      <c r="I13" s="1">
        <v>-2504173622</v>
      </c>
      <c r="K13" s="1" t="s">
        <v>200</v>
      </c>
      <c r="M13" s="1">
        <v>6088778850</v>
      </c>
      <c r="O13" s="1">
        <v>-16631886464</v>
      </c>
      <c r="Q13" s="1">
        <v>-8189579840</v>
      </c>
      <c r="S13" s="1">
        <v>-18732687454</v>
      </c>
      <c r="U13" s="1" t="s">
        <v>201</v>
      </c>
    </row>
    <row r="14" spans="1:21" ht="21" x14ac:dyDescent="0.25">
      <c r="A14" s="2" t="s">
        <v>188</v>
      </c>
      <c r="C14" s="1">
        <v>0</v>
      </c>
      <c r="E14" s="1">
        <v>0</v>
      </c>
      <c r="G14" s="1">
        <v>0</v>
      </c>
      <c r="I14" s="1">
        <v>0</v>
      </c>
      <c r="K14" s="1" t="s">
        <v>43</v>
      </c>
      <c r="M14" s="1">
        <v>0</v>
      </c>
      <c r="O14" s="1">
        <v>0</v>
      </c>
      <c r="Q14" s="1">
        <v>0</v>
      </c>
      <c r="S14" s="1">
        <v>0</v>
      </c>
      <c r="U14" s="1" t="s">
        <v>43</v>
      </c>
    </row>
    <row r="15" spans="1:21" ht="21" x14ac:dyDescent="0.25">
      <c r="A15" s="2" t="s">
        <v>51</v>
      </c>
      <c r="C15" s="1">
        <v>0</v>
      </c>
      <c r="E15" s="1">
        <v>-1113918167</v>
      </c>
      <c r="G15" s="1">
        <v>0</v>
      </c>
      <c r="I15" s="1">
        <v>-1113918167</v>
      </c>
      <c r="K15" s="1" t="s">
        <v>202</v>
      </c>
      <c r="M15" s="1">
        <v>82253571</v>
      </c>
      <c r="O15" s="1">
        <v>-1654444694</v>
      </c>
      <c r="Q15" s="1">
        <v>0</v>
      </c>
      <c r="S15" s="1">
        <v>-1572191123</v>
      </c>
      <c r="U15" s="1" t="s">
        <v>203</v>
      </c>
    </row>
    <row r="16" spans="1:21" ht="21" x14ac:dyDescent="0.25">
      <c r="A16" s="2" t="s">
        <v>47</v>
      </c>
      <c r="C16" s="1">
        <v>0</v>
      </c>
      <c r="E16" s="1">
        <v>-3590886</v>
      </c>
      <c r="G16" s="1">
        <v>0</v>
      </c>
      <c r="I16" s="1">
        <v>-3590886</v>
      </c>
      <c r="K16" s="1" t="s">
        <v>43</v>
      </c>
      <c r="M16" s="1">
        <v>2075808</v>
      </c>
      <c r="O16" s="1">
        <v>-17642180</v>
      </c>
      <c r="Q16" s="1">
        <v>0</v>
      </c>
      <c r="S16" s="1">
        <v>-15566372</v>
      </c>
      <c r="U16" s="1" t="s">
        <v>43</v>
      </c>
    </row>
    <row r="17" spans="1:21" ht="21" x14ac:dyDescent="0.25">
      <c r="A17" s="2" t="s">
        <v>52</v>
      </c>
      <c r="C17" s="1">
        <v>0</v>
      </c>
      <c r="E17" s="1">
        <v>-715715761</v>
      </c>
      <c r="G17" s="1">
        <v>0</v>
      </c>
      <c r="I17" s="1">
        <v>-715715761</v>
      </c>
      <c r="K17" s="1" t="s">
        <v>204</v>
      </c>
      <c r="M17" s="1">
        <v>776693851</v>
      </c>
      <c r="O17" s="1">
        <v>3369828377</v>
      </c>
      <c r="Q17" s="1">
        <v>0</v>
      </c>
      <c r="S17" s="1">
        <v>4146522228</v>
      </c>
      <c r="U17" s="1" t="s">
        <v>205</v>
      </c>
    </row>
    <row r="18" spans="1:21" ht="21" x14ac:dyDescent="0.25">
      <c r="A18" s="2" t="s">
        <v>25</v>
      </c>
      <c r="C18" s="1">
        <v>0</v>
      </c>
      <c r="E18" s="1">
        <v>-95078790</v>
      </c>
      <c r="G18" s="1">
        <v>0</v>
      </c>
      <c r="I18" s="1">
        <v>-95078790</v>
      </c>
      <c r="K18" s="1" t="s">
        <v>197</v>
      </c>
      <c r="M18" s="1">
        <v>111679452</v>
      </c>
      <c r="O18" s="1">
        <v>-196068187</v>
      </c>
      <c r="Q18" s="1">
        <v>0</v>
      </c>
      <c r="S18" s="1">
        <v>-84388735</v>
      </c>
      <c r="U18" s="1" t="s">
        <v>206</v>
      </c>
    </row>
    <row r="19" spans="1:21" ht="21" x14ac:dyDescent="0.25">
      <c r="A19" s="2" t="s">
        <v>50</v>
      </c>
      <c r="C19" s="1">
        <v>0</v>
      </c>
      <c r="E19" s="1">
        <v>945414314</v>
      </c>
      <c r="G19" s="1">
        <v>0</v>
      </c>
      <c r="I19" s="1">
        <v>945414314</v>
      </c>
      <c r="K19" s="1" t="s">
        <v>207</v>
      </c>
      <c r="M19" s="1">
        <v>3617474850</v>
      </c>
      <c r="O19" s="1">
        <v>14214979514</v>
      </c>
      <c r="Q19" s="1">
        <v>0</v>
      </c>
      <c r="S19" s="1">
        <v>17832454364</v>
      </c>
      <c r="U19" s="1" t="s">
        <v>208</v>
      </c>
    </row>
    <row r="20" spans="1:21" ht="21" x14ac:dyDescent="0.25">
      <c r="A20" s="2" t="s">
        <v>21</v>
      </c>
      <c r="C20" s="1">
        <v>0</v>
      </c>
      <c r="E20" s="1">
        <v>-98351306</v>
      </c>
      <c r="G20" s="1">
        <v>0</v>
      </c>
      <c r="I20" s="1">
        <v>-98351306</v>
      </c>
      <c r="K20" s="1" t="s">
        <v>197</v>
      </c>
      <c r="M20" s="1">
        <v>16005000</v>
      </c>
      <c r="O20" s="1">
        <v>-220085154</v>
      </c>
      <c r="Q20" s="1">
        <v>0</v>
      </c>
      <c r="S20" s="1">
        <v>-204080154</v>
      </c>
      <c r="U20" s="1" t="s">
        <v>209</v>
      </c>
    </row>
    <row r="21" spans="1:21" ht="21" x14ac:dyDescent="0.25">
      <c r="A21" s="2" t="s">
        <v>19</v>
      </c>
      <c r="C21" s="1">
        <v>0</v>
      </c>
      <c r="E21" s="1">
        <v>-88281580</v>
      </c>
      <c r="G21" s="1">
        <v>0</v>
      </c>
      <c r="I21" s="1">
        <v>-88281580</v>
      </c>
      <c r="K21" s="1" t="s">
        <v>210</v>
      </c>
      <c r="M21" s="1">
        <v>2490000</v>
      </c>
      <c r="O21" s="1">
        <v>-785458548</v>
      </c>
      <c r="Q21" s="1">
        <v>0</v>
      </c>
      <c r="S21" s="1">
        <v>-782968548</v>
      </c>
      <c r="U21" s="1" t="s">
        <v>211</v>
      </c>
    </row>
    <row r="22" spans="1:21" ht="21" x14ac:dyDescent="0.25">
      <c r="A22" s="2" t="s">
        <v>20</v>
      </c>
      <c r="C22" s="1">
        <v>0</v>
      </c>
      <c r="E22" s="1">
        <v>-61233480</v>
      </c>
      <c r="G22" s="1">
        <v>0</v>
      </c>
      <c r="I22" s="1">
        <v>-61233480</v>
      </c>
      <c r="K22" s="1" t="s">
        <v>212</v>
      </c>
      <c r="M22" s="1">
        <v>3850000</v>
      </c>
      <c r="O22" s="1">
        <v>-269288145</v>
      </c>
      <c r="Q22" s="1">
        <v>0</v>
      </c>
      <c r="S22" s="1">
        <v>-265438145</v>
      </c>
      <c r="U22" s="1" t="s">
        <v>213</v>
      </c>
    </row>
    <row r="23" spans="1:21" ht="21" x14ac:dyDescent="0.25">
      <c r="A23" s="2" t="s">
        <v>41</v>
      </c>
      <c r="C23" s="1">
        <v>0</v>
      </c>
      <c r="E23" s="1">
        <v>-141801232</v>
      </c>
      <c r="G23" s="1">
        <v>0</v>
      </c>
      <c r="I23" s="1">
        <v>-141801232</v>
      </c>
      <c r="K23" s="1" t="s">
        <v>194</v>
      </c>
      <c r="M23" s="1">
        <v>23374841</v>
      </c>
      <c r="O23" s="1">
        <v>-255421147</v>
      </c>
      <c r="Q23" s="1">
        <v>0</v>
      </c>
      <c r="S23" s="1">
        <v>-232046306</v>
      </c>
      <c r="U23" s="1" t="s">
        <v>209</v>
      </c>
    </row>
    <row r="24" spans="1:21" ht="21" x14ac:dyDescent="0.25">
      <c r="A24" s="2" t="s">
        <v>42</v>
      </c>
      <c r="C24" s="1">
        <v>0</v>
      </c>
      <c r="E24" s="1">
        <v>-40426919</v>
      </c>
      <c r="G24" s="1">
        <v>0</v>
      </c>
      <c r="I24" s="1">
        <v>-40426919</v>
      </c>
      <c r="K24" s="1" t="s">
        <v>213</v>
      </c>
      <c r="M24" s="1">
        <v>13779669</v>
      </c>
      <c r="O24" s="1">
        <v>39122826</v>
      </c>
      <c r="Q24" s="1">
        <v>0</v>
      </c>
      <c r="S24" s="1">
        <v>52902495</v>
      </c>
      <c r="U24" s="1" t="s">
        <v>18</v>
      </c>
    </row>
    <row r="25" spans="1:21" ht="21" x14ac:dyDescent="0.25">
      <c r="A25" s="2" t="s">
        <v>35</v>
      </c>
      <c r="C25" s="1">
        <v>0</v>
      </c>
      <c r="E25" s="1">
        <v>-1689885</v>
      </c>
      <c r="G25" s="1">
        <v>0</v>
      </c>
      <c r="I25" s="1">
        <v>-1689885</v>
      </c>
      <c r="K25" s="1" t="s">
        <v>43</v>
      </c>
      <c r="M25" s="1">
        <v>148581266</v>
      </c>
      <c r="O25" s="1">
        <v>189267120</v>
      </c>
      <c r="Q25" s="1">
        <v>0</v>
      </c>
      <c r="S25" s="1">
        <v>337848386</v>
      </c>
      <c r="U25" s="1" t="s">
        <v>37</v>
      </c>
    </row>
    <row r="26" spans="1:21" ht="21" x14ac:dyDescent="0.25">
      <c r="A26" s="2" t="s">
        <v>46</v>
      </c>
      <c r="C26" s="1">
        <v>0</v>
      </c>
      <c r="E26" s="1">
        <v>1131725925</v>
      </c>
      <c r="G26" s="1">
        <v>0</v>
      </c>
      <c r="I26" s="1">
        <v>1131725925</v>
      </c>
      <c r="K26" s="1" t="s">
        <v>214</v>
      </c>
      <c r="M26" s="1">
        <v>634169884</v>
      </c>
      <c r="O26" s="1">
        <v>1745798929</v>
      </c>
      <c r="Q26" s="1">
        <v>0</v>
      </c>
      <c r="S26" s="1">
        <v>2379968813</v>
      </c>
      <c r="U26" s="1" t="s">
        <v>215</v>
      </c>
    </row>
    <row r="27" spans="1:21" ht="21" x14ac:dyDescent="0.25">
      <c r="A27" s="2" t="s">
        <v>16</v>
      </c>
      <c r="C27" s="1">
        <v>0</v>
      </c>
      <c r="E27" s="1">
        <v>-323960895</v>
      </c>
      <c r="G27" s="1">
        <v>0</v>
      </c>
      <c r="I27" s="1">
        <v>-323960895</v>
      </c>
      <c r="K27" s="1" t="s">
        <v>216</v>
      </c>
      <c r="M27" s="1">
        <v>70000000</v>
      </c>
      <c r="O27" s="1">
        <v>-1976966640</v>
      </c>
      <c r="Q27" s="1">
        <v>0</v>
      </c>
      <c r="S27" s="1">
        <v>-1906966640</v>
      </c>
      <c r="U27" s="1" t="s">
        <v>217</v>
      </c>
    </row>
    <row r="28" spans="1:21" ht="21" x14ac:dyDescent="0.25">
      <c r="A28" s="2" t="s">
        <v>15</v>
      </c>
      <c r="C28" s="1">
        <v>0</v>
      </c>
      <c r="E28" s="1">
        <v>29011945680</v>
      </c>
      <c r="G28" s="1">
        <v>0</v>
      </c>
      <c r="I28" s="1">
        <v>29011945680</v>
      </c>
      <c r="K28" s="1" t="s">
        <v>218</v>
      </c>
      <c r="M28" s="1">
        <v>2617181761</v>
      </c>
      <c r="O28" s="1">
        <v>32388335910</v>
      </c>
      <c r="Q28" s="1">
        <v>0</v>
      </c>
      <c r="S28" s="1">
        <v>35005517671</v>
      </c>
      <c r="U28" s="1" t="s">
        <v>219</v>
      </c>
    </row>
    <row r="29" spans="1:21" ht="21" x14ac:dyDescent="0.25">
      <c r="A29" s="2" t="s">
        <v>39</v>
      </c>
      <c r="C29" s="1">
        <v>0</v>
      </c>
      <c r="E29" s="1">
        <v>4121137294</v>
      </c>
      <c r="G29" s="1">
        <v>0</v>
      </c>
      <c r="I29" s="1">
        <v>4121137294</v>
      </c>
      <c r="K29" s="1" t="s">
        <v>220</v>
      </c>
      <c r="M29" s="1">
        <v>987979319</v>
      </c>
      <c r="O29" s="1">
        <v>-1849393829</v>
      </c>
      <c r="Q29" s="1">
        <v>0</v>
      </c>
      <c r="S29" s="1">
        <v>-861414510</v>
      </c>
      <c r="U29" s="1" t="s">
        <v>221</v>
      </c>
    </row>
    <row r="30" spans="1:21" ht="21" x14ac:dyDescent="0.25">
      <c r="A30" s="2" t="s">
        <v>23</v>
      </c>
      <c r="C30" s="1">
        <v>0</v>
      </c>
      <c r="E30" s="1">
        <v>-1273938114</v>
      </c>
      <c r="G30" s="1">
        <v>0</v>
      </c>
      <c r="I30" s="1">
        <v>-1273938114</v>
      </c>
      <c r="K30" s="1" t="s">
        <v>222</v>
      </c>
      <c r="M30" s="1">
        <v>614707178</v>
      </c>
      <c r="O30" s="1">
        <v>-5063855069</v>
      </c>
      <c r="Q30" s="1">
        <v>0</v>
      </c>
      <c r="S30" s="1">
        <v>-4449147891</v>
      </c>
      <c r="U30" s="1" t="s">
        <v>223</v>
      </c>
    </row>
    <row r="31" spans="1:21" ht="21" x14ac:dyDescent="0.25">
      <c r="A31" s="2" t="s">
        <v>28</v>
      </c>
      <c r="C31" s="1">
        <v>0</v>
      </c>
      <c r="E31" s="1">
        <v>-964228500</v>
      </c>
      <c r="G31" s="1">
        <v>0</v>
      </c>
      <c r="I31" s="1">
        <v>-964228500</v>
      </c>
      <c r="K31" s="1" t="s">
        <v>224</v>
      </c>
      <c r="M31" s="1">
        <v>5000000000</v>
      </c>
      <c r="O31" s="1">
        <v>23867140500</v>
      </c>
      <c r="Q31" s="1">
        <v>0</v>
      </c>
      <c r="S31" s="1">
        <v>28867140500</v>
      </c>
      <c r="U31" s="1" t="s">
        <v>225</v>
      </c>
    </row>
    <row r="32" spans="1:21" ht="21" x14ac:dyDescent="0.25">
      <c r="A32" s="2" t="s">
        <v>31</v>
      </c>
      <c r="C32" s="1">
        <v>0</v>
      </c>
      <c r="E32" s="1">
        <v>-2164451</v>
      </c>
      <c r="G32" s="1">
        <v>0</v>
      </c>
      <c r="I32" s="1">
        <v>-2164451</v>
      </c>
      <c r="K32" s="1" t="s">
        <v>43</v>
      </c>
      <c r="M32" s="1">
        <v>4080893</v>
      </c>
      <c r="O32" s="1">
        <v>-472391740</v>
      </c>
      <c r="Q32" s="1">
        <v>0</v>
      </c>
      <c r="S32" s="1">
        <v>-468310847</v>
      </c>
      <c r="U32" s="1" t="s">
        <v>226</v>
      </c>
    </row>
    <row r="33" spans="1:21" ht="21" x14ac:dyDescent="0.25">
      <c r="A33" s="2" t="s">
        <v>32</v>
      </c>
      <c r="C33" s="1">
        <v>0</v>
      </c>
      <c r="E33" s="1">
        <v>2194130938</v>
      </c>
      <c r="G33" s="1">
        <v>0</v>
      </c>
      <c r="I33" s="1">
        <v>2194130938</v>
      </c>
      <c r="K33" s="1" t="s">
        <v>227</v>
      </c>
      <c r="M33" s="1">
        <v>1385071574</v>
      </c>
      <c r="O33" s="1">
        <v>5315674564</v>
      </c>
      <c r="Q33" s="1">
        <v>0</v>
      </c>
      <c r="S33" s="1">
        <v>6700746138</v>
      </c>
      <c r="U33" s="1" t="s">
        <v>228</v>
      </c>
    </row>
    <row r="34" spans="1:21" ht="21" x14ac:dyDescent="0.25">
      <c r="A34" s="2" t="s">
        <v>27</v>
      </c>
      <c r="C34" s="1">
        <v>0</v>
      </c>
      <c r="E34" s="1">
        <v>-1572587100</v>
      </c>
      <c r="G34" s="1">
        <v>0</v>
      </c>
      <c r="I34" s="1">
        <v>-1572587100</v>
      </c>
      <c r="K34" s="1" t="s">
        <v>229</v>
      </c>
      <c r="M34" s="1">
        <v>1400000000</v>
      </c>
      <c r="O34" s="1">
        <v>-11353233850</v>
      </c>
      <c r="Q34" s="1">
        <v>0</v>
      </c>
      <c r="S34" s="1">
        <v>-9953233850</v>
      </c>
      <c r="U34" s="1" t="s">
        <v>230</v>
      </c>
    </row>
    <row r="35" spans="1:21" ht="21" x14ac:dyDescent="0.25">
      <c r="A35" s="2" t="s">
        <v>38</v>
      </c>
      <c r="C35" s="1">
        <v>0</v>
      </c>
      <c r="E35" s="1">
        <v>-917508150</v>
      </c>
      <c r="G35" s="1">
        <v>0</v>
      </c>
      <c r="I35" s="1">
        <v>-917508150</v>
      </c>
      <c r="K35" s="1" t="s">
        <v>231</v>
      </c>
      <c r="M35" s="1">
        <v>2094925150</v>
      </c>
      <c r="O35" s="1">
        <v>-2333532375</v>
      </c>
      <c r="Q35" s="1">
        <v>0</v>
      </c>
      <c r="S35" s="1">
        <v>-238607225</v>
      </c>
      <c r="U35" s="1" t="s">
        <v>213</v>
      </c>
    </row>
    <row r="36" spans="1:21" ht="21" x14ac:dyDescent="0.25">
      <c r="A36" s="2" t="s">
        <v>45</v>
      </c>
      <c r="C36" s="1">
        <v>0</v>
      </c>
      <c r="E36" s="1">
        <v>37381389576</v>
      </c>
      <c r="G36" s="1">
        <v>0</v>
      </c>
      <c r="I36" s="1">
        <v>37381389576</v>
      </c>
      <c r="K36" s="1" t="s">
        <v>232</v>
      </c>
      <c r="M36" s="1">
        <v>8051314320</v>
      </c>
      <c r="O36" s="1">
        <v>59526438839</v>
      </c>
      <c r="Q36" s="1">
        <v>0</v>
      </c>
      <c r="S36" s="1">
        <v>67577753159</v>
      </c>
      <c r="U36" s="1" t="s">
        <v>233</v>
      </c>
    </row>
    <row r="37" spans="1:21" ht="21" x14ac:dyDescent="0.25">
      <c r="A37" s="2" t="s">
        <v>48</v>
      </c>
      <c r="C37" s="1">
        <v>0</v>
      </c>
      <c r="E37" s="1">
        <v>245033325</v>
      </c>
      <c r="G37" s="1">
        <v>0</v>
      </c>
      <c r="I37" s="1">
        <v>245033325</v>
      </c>
      <c r="K37" s="1" t="s">
        <v>234</v>
      </c>
      <c r="M37" s="1">
        <v>0</v>
      </c>
      <c r="O37" s="1">
        <v>-324113801</v>
      </c>
      <c r="Q37" s="1">
        <v>0</v>
      </c>
      <c r="S37" s="1">
        <v>-324113801</v>
      </c>
      <c r="U37" s="1" t="s">
        <v>213</v>
      </c>
    </row>
    <row r="38" spans="1:21" ht="21" x14ac:dyDescent="0.25">
      <c r="A38" s="2" t="s">
        <v>36</v>
      </c>
      <c r="C38" s="1">
        <v>0</v>
      </c>
      <c r="E38" s="1">
        <v>148983244</v>
      </c>
      <c r="G38" s="1">
        <v>0</v>
      </c>
      <c r="I38" s="1">
        <v>148983244</v>
      </c>
      <c r="K38" s="1" t="s">
        <v>30</v>
      </c>
      <c r="M38" s="1">
        <v>0</v>
      </c>
      <c r="O38" s="1">
        <v>-1015794843</v>
      </c>
      <c r="Q38" s="1">
        <v>0</v>
      </c>
      <c r="S38" s="1">
        <v>-1015794843</v>
      </c>
      <c r="U38" s="1" t="s">
        <v>235</v>
      </c>
    </row>
    <row r="39" spans="1:21" ht="21" x14ac:dyDescent="0.25">
      <c r="A39" s="2" t="s">
        <v>17</v>
      </c>
      <c r="C39" s="1">
        <v>0</v>
      </c>
      <c r="E39" s="1">
        <v>108689427</v>
      </c>
      <c r="G39" s="1">
        <v>0</v>
      </c>
      <c r="I39" s="1">
        <v>108689427</v>
      </c>
      <c r="K39" s="1" t="s">
        <v>24</v>
      </c>
      <c r="M39" s="1">
        <v>0</v>
      </c>
      <c r="O39" s="1">
        <v>-248432975</v>
      </c>
      <c r="Q39" s="1">
        <v>0</v>
      </c>
      <c r="S39" s="1">
        <v>-248432975</v>
      </c>
      <c r="U39" s="1" t="s">
        <v>213</v>
      </c>
    </row>
    <row r="40" spans="1:21" ht="21" x14ac:dyDescent="0.25">
      <c r="A40" s="2" t="s">
        <v>44</v>
      </c>
      <c r="C40" s="1">
        <v>0</v>
      </c>
      <c r="E40" s="1">
        <v>-854458421</v>
      </c>
      <c r="G40" s="1">
        <v>0</v>
      </c>
      <c r="I40" s="1">
        <v>-854458421</v>
      </c>
      <c r="K40" s="1" t="s">
        <v>236</v>
      </c>
      <c r="M40" s="1">
        <v>0</v>
      </c>
      <c r="O40" s="1">
        <v>7382731688</v>
      </c>
      <c r="Q40" s="1">
        <v>0</v>
      </c>
      <c r="S40" s="1">
        <v>7382731688</v>
      </c>
      <c r="U40" s="1" t="s">
        <v>237</v>
      </c>
    </row>
    <row r="41" spans="1:21" ht="21" x14ac:dyDescent="0.25">
      <c r="A41" s="2" t="s">
        <v>22</v>
      </c>
      <c r="C41" s="1">
        <v>0</v>
      </c>
      <c r="E41" s="1">
        <v>-70259950</v>
      </c>
      <c r="G41" s="1">
        <v>0</v>
      </c>
      <c r="I41" s="1">
        <v>-70259950</v>
      </c>
      <c r="K41" s="1" t="s">
        <v>226</v>
      </c>
      <c r="M41" s="1">
        <v>0</v>
      </c>
      <c r="O41" s="1">
        <v>-474739889</v>
      </c>
      <c r="Q41" s="1">
        <v>0</v>
      </c>
      <c r="S41" s="1">
        <v>-474739889</v>
      </c>
      <c r="U41" s="1" t="s">
        <v>226</v>
      </c>
    </row>
    <row r="42" spans="1:21" ht="21" x14ac:dyDescent="0.25">
      <c r="A42" s="2" t="s">
        <v>33</v>
      </c>
      <c r="C42" s="1">
        <v>0</v>
      </c>
      <c r="E42" s="1">
        <v>4070670448</v>
      </c>
      <c r="G42" s="1">
        <v>0</v>
      </c>
      <c r="I42" s="1">
        <v>4070670448</v>
      </c>
      <c r="K42" s="1" t="s">
        <v>238</v>
      </c>
      <c r="M42" s="1">
        <v>0</v>
      </c>
      <c r="O42" s="1">
        <v>7057121382</v>
      </c>
      <c r="Q42" s="1">
        <v>0</v>
      </c>
      <c r="S42" s="1">
        <v>7057121382</v>
      </c>
      <c r="U42" s="1" t="s">
        <v>239</v>
      </c>
    </row>
    <row r="43" spans="1:21" ht="19.5" thickBot="1" x14ac:dyDescent="0.3">
      <c r="C43" s="3">
        <f>SUM(C8:C42)</f>
        <v>0</v>
      </c>
      <c r="E43" s="3">
        <f>SUM(E8:E42)</f>
        <v>67294349378</v>
      </c>
      <c r="G43" s="3">
        <f>SUM(G8:G42)</f>
        <v>-16812</v>
      </c>
      <c r="I43" s="3">
        <f>SUM(I8:I42)</f>
        <v>67294332566</v>
      </c>
      <c r="K43" s="3">
        <f>SUM(I43:J43)</f>
        <v>67294332566</v>
      </c>
      <c r="M43" s="3">
        <f>SUM(M8:M42)</f>
        <v>33946440348</v>
      </c>
      <c r="O43" s="3">
        <f>SUM(O8:O42)</f>
        <v>97958207771</v>
      </c>
      <c r="Q43" s="3">
        <f>SUM(Q8:Q42)</f>
        <v>-5252072257</v>
      </c>
      <c r="S43" s="3">
        <f>SUM(S8:S42)</f>
        <v>126652575862</v>
      </c>
      <c r="U43" s="3">
        <f>SUM(S43:T43)</f>
        <v>126652575862</v>
      </c>
    </row>
    <row r="44" spans="1:21" ht="19.5" thickTop="1" x14ac:dyDescent="0.25"/>
  </sheetData>
  <sheetProtection algorithmName="SHA-512" hashValue="qjl+cF/rLOzw1dgboa5RmhmjGnf9fEnABJ8bzJ6dzU4iWfJ8U+PYdResAU9FAFjaKnJyeOeFH/8RdReClGYjPg==" saltValue="bPG8KKvv9djwQ4H0CEdGvg==" spinCount="100000" sheet="1" objects="1" scenario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آقای محمودی جم</cp:lastModifiedBy>
  <dcterms:modified xsi:type="dcterms:W3CDTF">2021-12-01T10:30:28Z</dcterms:modified>
</cp:coreProperties>
</file>