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1400\11\"/>
    </mc:Choice>
  </mc:AlternateContent>
  <bookViews>
    <workbookView xWindow="0" yWindow="0" windowWidth="28800" windowHeight="12435" firstSheet="6" activeTab="12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2">'اوراق مشارکت'!$A$1:$AK$16</definedName>
    <definedName name="_xlnm.Print_Area" localSheetId="1">تبعی!$A$1:$R$10</definedName>
    <definedName name="_xlnm.Print_Area" localSheetId="12">'جمع درآمدها'!$A$1:$G$10</definedName>
    <definedName name="_xlnm.Print_Area" localSheetId="10">'درآمد سپرده بانکی'!$A$1:$L$33</definedName>
    <definedName name="_xlnm.Print_Area" localSheetId="5">'درآمد سود سهام'!$A$1:$T$36</definedName>
    <definedName name="_xlnm.Print_Area" localSheetId="6">'درآمد ناشی از تغییر قیمت اوراق'!$A$1:$Q$49</definedName>
    <definedName name="_xlnm.Print_Area" localSheetId="7">'درآمد ناشی از فروش'!$A$1:$Q$21</definedName>
    <definedName name="_xlnm.Print_Area" localSheetId="11">'سایر درآمدها'!$A$1:$F$12</definedName>
    <definedName name="_xlnm.Print_Area" localSheetId="3">سپرده!$A$1:$S$25</definedName>
    <definedName name="_xlnm.Print_Area" localSheetId="9">'سرمایه‌گذاری در اوراق بهادار'!$A$1:$R$21</definedName>
    <definedName name="_xlnm.Print_Area" localSheetId="8">'سرمایه‌گذاری در سهام'!$A$1:$V$45</definedName>
    <definedName name="_xlnm.Print_Area" localSheetId="4">'سود اوراق بهادار و سپرده بانکی'!$A$1:$T$42</definedName>
    <definedName name="_xlnm.Print_Area" localSheetId="0">سهام!$A$1:$Y$42</definedName>
  </definedNames>
  <calcPr calcId="152511"/>
</workbook>
</file>

<file path=xl/calcChain.xml><?xml version="1.0" encoding="utf-8"?>
<calcChain xmlns="http://schemas.openxmlformats.org/spreadsheetml/2006/main">
  <c r="G8" i="15" l="1"/>
  <c r="G9" i="15"/>
  <c r="G7" i="15"/>
  <c r="G10" i="15" s="1"/>
  <c r="E9" i="15"/>
  <c r="C10" i="15"/>
  <c r="E8" i="15" s="1"/>
  <c r="C19" i="12"/>
  <c r="E19" i="12"/>
  <c r="G19" i="12"/>
  <c r="I19" i="12"/>
  <c r="K19" i="12"/>
  <c r="M19" i="12"/>
  <c r="O19" i="12"/>
  <c r="Q19" i="12"/>
  <c r="U12" i="11"/>
  <c r="U20" i="11"/>
  <c r="U26" i="11"/>
  <c r="U28" i="11"/>
  <c r="U34" i="11"/>
  <c r="U36" i="11"/>
  <c r="U40" i="11"/>
  <c r="U41" i="11"/>
  <c r="U42" i="11"/>
  <c r="U8" i="11"/>
  <c r="C44" i="11"/>
  <c r="E44" i="11"/>
  <c r="G44" i="11"/>
  <c r="I44" i="11"/>
  <c r="K12" i="11" s="1"/>
  <c r="M44" i="11"/>
  <c r="O44" i="11"/>
  <c r="Q44" i="11"/>
  <c r="S44" i="11"/>
  <c r="U15" i="11" s="1"/>
  <c r="C20" i="10"/>
  <c r="E20" i="10"/>
  <c r="G20" i="10"/>
  <c r="I20" i="10"/>
  <c r="K20" i="10"/>
  <c r="M20" i="10"/>
  <c r="O20" i="10"/>
  <c r="Q20" i="10"/>
  <c r="C48" i="9"/>
  <c r="E48" i="9"/>
  <c r="G48" i="9"/>
  <c r="I48" i="9"/>
  <c r="K48" i="9"/>
  <c r="M48" i="9"/>
  <c r="O48" i="9"/>
  <c r="Q48" i="9"/>
  <c r="I35" i="8"/>
  <c r="K35" i="8"/>
  <c r="M35" i="8"/>
  <c r="O35" i="8"/>
  <c r="Q35" i="8"/>
  <c r="S35" i="8"/>
  <c r="I41" i="7"/>
  <c r="K41" i="7"/>
  <c r="M41" i="7"/>
  <c r="O41" i="7"/>
  <c r="Q41" i="7"/>
  <c r="S41" i="7"/>
  <c r="S23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8" i="6"/>
  <c r="K23" i="6"/>
  <c r="M23" i="6"/>
  <c r="O23" i="6"/>
  <c r="Q23" i="6"/>
  <c r="O16" i="3"/>
  <c r="Q16" i="3"/>
  <c r="S16" i="3"/>
  <c r="U16" i="3"/>
  <c r="W16" i="3"/>
  <c r="Y16" i="3"/>
  <c r="AA16" i="3"/>
  <c r="AC16" i="3"/>
  <c r="AE16" i="3"/>
  <c r="AG16" i="3"/>
  <c r="AI16" i="3"/>
  <c r="AK16" i="3" s="1"/>
  <c r="C41" i="1"/>
  <c r="E41" i="1"/>
  <c r="G41" i="1"/>
  <c r="I41" i="1"/>
  <c r="K41" i="1"/>
  <c r="M41" i="1"/>
  <c r="O41" i="1"/>
  <c r="Q41" i="1"/>
  <c r="S41" i="1"/>
  <c r="U41" i="1"/>
  <c r="W41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9" i="1"/>
  <c r="Y41" i="1" s="1"/>
  <c r="K43" i="11" l="1"/>
  <c r="U38" i="11"/>
  <c r="U30" i="11"/>
  <c r="U22" i="11"/>
  <c r="U14" i="11"/>
  <c r="E7" i="15"/>
  <c r="K35" i="11"/>
  <c r="U37" i="11"/>
  <c r="AA37" i="11" s="1"/>
  <c r="U29" i="11"/>
  <c r="U21" i="11"/>
  <c r="U13" i="11"/>
  <c r="E10" i="15"/>
  <c r="U43" i="11"/>
  <c r="U35" i="11"/>
  <c r="U27" i="11"/>
  <c r="U19" i="11"/>
  <c r="U11" i="11"/>
  <c r="U44" i="11" s="1"/>
  <c r="U18" i="11"/>
  <c r="U10" i="11"/>
  <c r="U33" i="11"/>
  <c r="U25" i="11"/>
  <c r="U17" i="11"/>
  <c r="U9" i="11"/>
  <c r="U32" i="11"/>
  <c r="U24" i="11"/>
  <c r="U16" i="11"/>
  <c r="U39" i="11"/>
  <c r="U31" i="11"/>
  <c r="U23" i="11"/>
  <c r="K42" i="11"/>
  <c r="K10" i="11"/>
  <c r="K17" i="11"/>
  <c r="K25" i="11"/>
  <c r="K40" i="11"/>
  <c r="K16" i="11"/>
  <c r="K31" i="11"/>
  <c r="K38" i="11"/>
  <c r="K30" i="11"/>
  <c r="K22" i="11"/>
  <c r="K14" i="11"/>
  <c r="K19" i="11"/>
  <c r="K34" i="11"/>
  <c r="K18" i="11"/>
  <c r="K41" i="11"/>
  <c r="K9" i="11"/>
  <c r="K32" i="11"/>
  <c r="K39" i="11"/>
  <c r="K23" i="11"/>
  <c r="K15" i="11"/>
  <c r="K37" i="11"/>
  <c r="K29" i="11"/>
  <c r="K21" i="11"/>
  <c r="K13" i="11"/>
  <c r="K27" i="11"/>
  <c r="K11" i="11"/>
  <c r="K26" i="11"/>
  <c r="K33" i="11"/>
  <c r="K24" i="11"/>
  <c r="K8" i="11"/>
  <c r="K36" i="11"/>
  <c r="K28" i="11"/>
  <c r="K20" i="11"/>
  <c r="K44" i="11" l="1"/>
</calcChain>
</file>

<file path=xl/sharedStrings.xml><?xml version="1.0" encoding="utf-8"?>
<sst xmlns="http://schemas.openxmlformats.org/spreadsheetml/2006/main" count="832" uniqueCount="222">
  <si>
    <t>صندوق سرمایه‌گذاری پاداش سهامداری توسعه یکم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</si>
  <si>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</si>
  <si>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</si>
  <si>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</si>
  <si>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</si>
  <si>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</si>
  <si>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</si>
  <si>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</si>
  <si>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</si>
  <si>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</si>
  <si>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</si>
  <si>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</si>
  <si>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</si>
  <si>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</si>
  <si>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</si>
  <si>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</si>
  <si>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</si>
  <si>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</si>
  <si>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</si>
  <si>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</si>
  <si>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</si>
  <si>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</si>
  <si>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</si>
  <si>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</si>
  <si>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</si>
  <si>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</si>
  <si>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</si>
  <si>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</si>
  <si>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تولیدی فولاد سپید فراب کویر</t>
  </si>
  <si>
    <t>ذوب آهن اصفهان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</si>
  <si>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</si>
  <si>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</si>
  <si>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</si>
  <si>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</si>
  <si>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</si>
  <si>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</si>
  <si>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</si>
  <si>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صنایع پتروشیمی خلیج فارس</t>
  </si>
  <si>
    <t>0.00%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</si>
  <si>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</si>
  <si>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</si>
  <si>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</si>
  <si>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</si>
  <si>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</si>
  <si>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</si>
  <si>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</si>
  <si>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</si>
  <si>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</si>
  <si>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</si>
  <si>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</si>
  <si>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</si>
  <si>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</si>
  <si>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</si>
  <si>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</si>
  <si>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</si>
  <si>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</si>
  <si>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</si>
  <si>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</si>
  <si>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</si>
  <si>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</si>
  <si>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</si>
  <si>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</si>
  <si>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</si>
  <si>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</si>
  <si>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ریل پردازسیر021212</t>
  </si>
  <si>
    <t>بله</t>
  </si>
  <si>
    <t>1397/12/12</t>
  </si>
  <si>
    <t>1402/12/12</t>
  </si>
  <si>
    <t>15.32%</t>
  </si>
  <si>
    <t>اسنادخزانه-م8بودجه99-020606</t>
  </si>
  <si>
    <t>1399/09/25</t>
  </si>
  <si>
    <t>1402/06/06</t>
  </si>
  <si>
    <t>0.59%</t>
  </si>
  <si>
    <t>مشارکت رایان سایپا-3ماهه16%</t>
  </si>
  <si>
    <t>1397/06/05</t>
  </si>
  <si>
    <t>1401/06/05</t>
  </si>
  <si>
    <t>0.12%</t>
  </si>
  <si>
    <t>مشارکت ش اصفهان012-3ماهه20%</t>
  </si>
  <si>
    <t>1396/12/28</t>
  </si>
  <si>
    <t>1400/12/28</t>
  </si>
  <si>
    <t>10.01%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</si>
  <si>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</si>
  <si>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</si>
  <si>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</si>
  <si>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</si>
  <si>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</si>
  <si>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</si>
  <si>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2.59%</t>
  </si>
  <si>
    <t>اجاره تابان تمدن14021206</t>
  </si>
  <si>
    <t>1398/12/06</t>
  </si>
  <si>
    <t>1402/12/06</t>
  </si>
  <si>
    <t>13.83%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</si>
  <si>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</si>
  <si>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</si>
  <si>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</si>
  <si>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</si>
  <si>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</si>
  <si>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</si>
  <si>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</si>
  <si>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</si>
  <si>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</si>
  <si>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</si>
  <si>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</si>
  <si>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</si>
  <si>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</si>
  <si>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</si>
  <si>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</si>
  <si>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</si>
  <si>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</si>
  <si>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</si>
  <si>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</si>
  <si>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</si>
  <si>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</si>
  <si>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</si>
  <si>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</si>
  <si>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</si>
  <si>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</si>
  <si>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</si>
  <si>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</si>
  <si>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</si>
  <si>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</si>
  <si>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</si>
  <si>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</si>
  <si>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</si>
  <si>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</si>
  <si>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</si>
  <si>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</si>
  <si>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</si>
  <si>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</si>
  <si>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</si>
  <si>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</si>
  <si>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</si>
  <si>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بانک صادرات میدان اسد آبادی</t>
  </si>
  <si>
    <t>406349665009</t>
  </si>
  <si>
    <t>سپرده بلند مدت</t>
  </si>
  <si>
    <t>308-9012-14069480-1</t>
  </si>
  <si>
    <t>1400/07/28</t>
  </si>
  <si>
    <t>147-283-6753197-1</t>
  </si>
  <si>
    <t>1400/09/24</t>
  </si>
  <si>
    <t>308-9012-14069480-2</t>
  </si>
  <si>
    <t>1400/09/29</t>
  </si>
  <si>
    <t>147-283-6753197-2</t>
  </si>
  <si>
    <t>1400/10/14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</si>
  <si>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</si>
  <si>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</si>
  <si>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</si>
  <si>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</si>
  <si>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</si>
  <si>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</si>
  <si>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</si>
  <si>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</si>
  <si>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</si>
  <si>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</si>
  <si>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/>
  </si>
  <si>
    <t>صکوک مرابحه سایپا412-3ماهه 16%</t>
  </si>
  <si>
    <t>1401/12/20</t>
  </si>
  <si>
    <t>مرابحه سلامت6واجدشرایط خاص1400</t>
  </si>
  <si>
    <t>1400/09/22</t>
  </si>
  <si>
    <t>بانک آینده مرکزی</t>
  </si>
  <si>
    <t>بانک ایران زمین شیخ بهایی</t>
  </si>
  <si>
    <t>بانک پارسیان اوین</t>
  </si>
  <si>
    <t xml:space="preserve">بانک گردشگری </t>
  </si>
  <si>
    <t>بانک تجارت تخصصی بورس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</si>
  <si>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</si>
  <si>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</si>
  <si>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</si>
  <si>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</si>
  <si>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</si>
  <si>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</si>
  <si>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1400/03/12</t>
  </si>
  <si>
    <t>1400/04/24</t>
  </si>
  <si>
    <t>1400/07/14</t>
  </si>
  <si>
    <t>1400/04/29</t>
  </si>
  <si>
    <t>1400/10/19</t>
  </si>
  <si>
    <t>1400/04/28</t>
  </si>
  <si>
    <t>1400/04/12</t>
  </si>
  <si>
    <t>سهامی ذوب آهن  اصفهان</t>
  </si>
  <si>
    <t>1400/07/25</t>
  </si>
  <si>
    <t>1400/05/31</t>
  </si>
  <si>
    <t>1400/04/02</t>
  </si>
  <si>
    <t>1400/05/13</t>
  </si>
  <si>
    <t>1399/12/16</t>
  </si>
  <si>
    <t>1400/04/19</t>
  </si>
  <si>
    <t>1400/02/20</t>
  </si>
  <si>
    <t>1400/04/06</t>
  </si>
  <si>
    <t>1400/07/27</t>
  </si>
  <si>
    <t>1400/02/22</t>
  </si>
  <si>
    <t>بهای فروش</t>
  </si>
  <si>
    <t>ارزش دفتری</t>
  </si>
  <si>
    <t>سود و زیان ناشی از تغییر قیمت</t>
  </si>
  <si>
    <t>سپید ماکیان</t>
  </si>
  <si>
    <t>سود و زیان ناشی از فروش</t>
  </si>
  <si>
    <t>ح . پدیده شیمی قرن</t>
  </si>
  <si>
    <t>توسعه سامانه ی نرم افزاری نگین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</si>
  <si>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</si>
  <si>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</si>
  <si>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</si>
  <si>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</si>
  <si>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</si>
  <si>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</si>
  <si>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</si>
  <si>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</si>
  <si>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</si>
  <si>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</si>
  <si>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0203406678007</t>
  </si>
  <si>
    <t>107-985-1285376-1</t>
  </si>
  <si>
    <t>109-985-1285376-1</t>
  </si>
  <si>
    <t>109-840-1285376-1</t>
  </si>
  <si>
    <t>47000991167603</t>
  </si>
  <si>
    <t>155-1197-654551-4</t>
  </si>
  <si>
    <t>155-1197-654551-5</t>
  </si>
  <si>
    <t>155-1197-654551-6</t>
  </si>
  <si>
    <t>964330158</t>
  </si>
  <si>
    <t>308-420-14069480-1</t>
  </si>
  <si>
    <t>6174843196</t>
  </si>
  <si>
    <t>147-289-6753197-1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</si>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</sst>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;\-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9" fontId="1" fillId="0" borderId="0" xfId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2"/>
  <sheetViews>
    <sheetView rightToLeft="1" view="pageBreakPreview" zoomScale="60" zoomScaleNormal="100" workbookViewId="0">
      <selection activeCell="AM13" sqref="AM13"/>
    </sheetView>
  </sheetViews>
  <sheetFormatPr defaultRowHeight="18.75" x14ac:dyDescent="0.25"/>
  <cols>
    <col min="1" max="1" width="28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30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30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30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AD4" s="3">
        <v>5956760415092</v>
      </c>
    </row>
    <row r="6" spans="1:30" ht="30" x14ac:dyDescent="0.25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30" ht="30" x14ac:dyDescent="0.2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30" ht="30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30" ht="21" x14ac:dyDescent="0.25">
      <c r="A9" s="2" t="s">
        <v>15</v>
      </c>
      <c r="C9" s="3">
        <v>6290000</v>
      </c>
      <c r="E9" s="3">
        <v>199767895368</v>
      </c>
      <c r="G9" s="3">
        <v>111921083550</v>
      </c>
      <c r="I9" s="3">
        <v>0</v>
      </c>
      <c r="K9" s="3">
        <v>0</v>
      </c>
      <c r="M9" s="3">
        <v>0</v>
      </c>
      <c r="O9" s="3">
        <v>0</v>
      </c>
      <c r="Q9" s="3">
        <v>6290000</v>
      </c>
      <c r="S9" s="3">
        <v>14000</v>
      </c>
      <c r="U9" s="3">
        <v>199767895368</v>
      </c>
      <c r="W9" s="3">
        <v>87536043000</v>
      </c>
      <c r="Y9" s="5">
        <f>W9/$AD$4</f>
        <v>1.4695243202701151E-2</v>
      </c>
    </row>
    <row r="10" spans="1:30" ht="21" x14ac:dyDescent="0.25">
      <c r="A10" s="2" t="s">
        <v>16</v>
      </c>
      <c r="C10" s="3">
        <v>100000</v>
      </c>
      <c r="E10" s="3">
        <v>4985722913</v>
      </c>
      <c r="G10" s="3">
        <v>2246553000</v>
      </c>
      <c r="I10" s="3">
        <v>0</v>
      </c>
      <c r="K10" s="3">
        <v>0</v>
      </c>
      <c r="M10" s="3">
        <v>0</v>
      </c>
      <c r="O10" s="3">
        <v>0</v>
      </c>
      <c r="Q10" s="3">
        <v>100000</v>
      </c>
      <c r="S10" s="3">
        <v>18410</v>
      </c>
      <c r="U10" s="3">
        <v>4985722913</v>
      </c>
      <c r="W10" s="3">
        <v>1830046050</v>
      </c>
      <c r="Y10" s="5">
        <f t="shared" ref="Y10:Y40" si="0">W10/$AD$4</f>
        <v>3.0722169811688417E-4</v>
      </c>
    </row>
    <row r="11" spans="1:30" ht="21" x14ac:dyDescent="0.25">
      <c r="A11" s="2" t="s">
        <v>17</v>
      </c>
      <c r="C11" s="3">
        <v>355000</v>
      </c>
      <c r="E11" s="3">
        <v>1237547277</v>
      </c>
      <c r="G11" s="3">
        <v>688131112.5</v>
      </c>
      <c r="I11" s="3">
        <v>0</v>
      </c>
      <c r="K11" s="3">
        <v>0</v>
      </c>
      <c r="M11" s="3">
        <v>0</v>
      </c>
      <c r="O11" s="3">
        <v>0</v>
      </c>
      <c r="Q11" s="3">
        <v>355000</v>
      </c>
      <c r="S11" s="3">
        <v>2040</v>
      </c>
      <c r="U11" s="3">
        <v>1237547277</v>
      </c>
      <c r="W11" s="3">
        <v>719891010</v>
      </c>
      <c r="Y11" s="5">
        <f t="shared" si="0"/>
        <v>1.2085277228476236E-4</v>
      </c>
    </row>
    <row r="12" spans="1:30" ht="21" x14ac:dyDescent="0.25">
      <c r="A12" s="2" t="s">
        <v>18</v>
      </c>
      <c r="C12" s="3">
        <v>830000</v>
      </c>
      <c r="E12" s="3">
        <v>2826893521</v>
      </c>
      <c r="G12" s="3">
        <v>1441382440.5</v>
      </c>
      <c r="I12" s="3">
        <v>0</v>
      </c>
      <c r="K12" s="3">
        <v>0</v>
      </c>
      <c r="M12" s="3">
        <v>0</v>
      </c>
      <c r="O12" s="3">
        <v>0</v>
      </c>
      <c r="Q12" s="3">
        <v>830000</v>
      </c>
      <c r="S12" s="3">
        <v>1899</v>
      </c>
      <c r="U12" s="3">
        <v>2826893521</v>
      </c>
      <c r="W12" s="3">
        <v>1566791788.5</v>
      </c>
      <c r="Y12" s="5">
        <f t="shared" si="0"/>
        <v>2.6302749805588775E-4</v>
      </c>
    </row>
    <row r="13" spans="1:30" ht="21" x14ac:dyDescent="0.25">
      <c r="A13" s="2" t="s">
        <v>19</v>
      </c>
      <c r="C13" s="3">
        <v>350000</v>
      </c>
      <c r="E13" s="3">
        <v>1456137769</v>
      </c>
      <c r="G13" s="3">
        <v>637732777.5</v>
      </c>
      <c r="I13" s="3">
        <v>0</v>
      </c>
      <c r="K13" s="3">
        <v>0</v>
      </c>
      <c r="M13" s="3">
        <v>0</v>
      </c>
      <c r="O13" s="3">
        <v>0</v>
      </c>
      <c r="Q13" s="3">
        <v>350000</v>
      </c>
      <c r="S13" s="3">
        <v>1996</v>
      </c>
      <c r="U13" s="3">
        <v>1456137769</v>
      </c>
      <c r="W13" s="3">
        <v>694443330</v>
      </c>
      <c r="Y13" s="5">
        <f t="shared" si="0"/>
        <v>1.1658070521697733E-4</v>
      </c>
    </row>
    <row r="14" spans="1:30" ht="21" x14ac:dyDescent="0.25">
      <c r="A14" s="2" t="s">
        <v>20</v>
      </c>
      <c r="C14" s="3">
        <v>242500</v>
      </c>
      <c r="E14" s="3">
        <v>1439509450</v>
      </c>
      <c r="G14" s="3">
        <v>691592891.625</v>
      </c>
      <c r="I14" s="3">
        <v>0</v>
      </c>
      <c r="K14" s="3">
        <v>0</v>
      </c>
      <c r="M14" s="3">
        <v>0</v>
      </c>
      <c r="O14" s="3">
        <v>0</v>
      </c>
      <c r="Q14" s="3">
        <v>242500</v>
      </c>
      <c r="S14" s="3">
        <v>3235</v>
      </c>
      <c r="U14" s="3">
        <v>1439509450</v>
      </c>
      <c r="W14" s="3">
        <v>779819799.375</v>
      </c>
      <c r="Y14" s="5">
        <f t="shared" si="0"/>
        <v>1.3091340679058619E-4</v>
      </c>
    </row>
    <row r="15" spans="1:30" ht="21" x14ac:dyDescent="0.25">
      <c r="A15" s="2" t="s">
        <v>21</v>
      </c>
      <c r="C15" s="3">
        <v>390500</v>
      </c>
      <c r="E15" s="3">
        <v>2129882534</v>
      </c>
      <c r="G15" s="3">
        <v>675427153.5</v>
      </c>
      <c r="I15" s="3">
        <v>0</v>
      </c>
      <c r="K15" s="3">
        <v>0</v>
      </c>
      <c r="M15" s="3">
        <v>0</v>
      </c>
      <c r="O15" s="3">
        <v>0</v>
      </c>
      <c r="Q15" s="3">
        <v>390500</v>
      </c>
      <c r="S15" s="3">
        <v>1833</v>
      </c>
      <c r="U15" s="3">
        <v>2129882534</v>
      </c>
      <c r="W15" s="3">
        <v>711527570.32500005</v>
      </c>
      <c r="Y15" s="5">
        <f t="shared" si="0"/>
        <v>1.1944874743027764E-4</v>
      </c>
    </row>
    <row r="16" spans="1:30" ht="21" x14ac:dyDescent="0.25">
      <c r="A16" s="2" t="s">
        <v>22</v>
      </c>
      <c r="C16" s="3">
        <v>2201999</v>
      </c>
      <c r="E16" s="3">
        <v>10006384735</v>
      </c>
      <c r="G16" s="3">
        <v>3767091919.3399501</v>
      </c>
      <c r="I16" s="3">
        <v>0</v>
      </c>
      <c r="K16" s="3">
        <v>0</v>
      </c>
      <c r="M16" s="3">
        <v>0</v>
      </c>
      <c r="O16" s="3">
        <v>0</v>
      </c>
      <c r="Q16" s="3">
        <v>2201999</v>
      </c>
      <c r="S16" s="3">
        <v>1526</v>
      </c>
      <c r="U16" s="3">
        <v>10006384735</v>
      </c>
      <c r="W16" s="3">
        <v>3340256983.6796999</v>
      </c>
      <c r="Y16" s="5">
        <f t="shared" si="0"/>
        <v>5.6075060115173543E-4</v>
      </c>
    </row>
    <row r="17" spans="1:25" ht="21" x14ac:dyDescent="0.25">
      <c r="A17" s="2" t="s">
        <v>23</v>
      </c>
      <c r="C17" s="3">
        <v>184598</v>
      </c>
      <c r="E17" s="3">
        <v>1979585329</v>
      </c>
      <c r="G17" s="3">
        <v>996403055.51699996</v>
      </c>
      <c r="I17" s="3">
        <v>0</v>
      </c>
      <c r="K17" s="3">
        <v>0</v>
      </c>
      <c r="M17" s="3">
        <v>0</v>
      </c>
      <c r="O17" s="3">
        <v>0</v>
      </c>
      <c r="Q17" s="3">
        <v>184598</v>
      </c>
      <c r="S17" s="3">
        <v>5490</v>
      </c>
      <c r="U17" s="3">
        <v>1979585329</v>
      </c>
      <c r="W17" s="3">
        <v>1007413034.031</v>
      </c>
      <c r="Y17" s="5">
        <f t="shared" si="0"/>
        <v>1.6912095901635166E-4</v>
      </c>
    </row>
    <row r="18" spans="1:25" ht="21" x14ac:dyDescent="0.25">
      <c r="A18" s="2" t="s">
        <v>24</v>
      </c>
      <c r="C18" s="3">
        <v>260793</v>
      </c>
      <c r="E18" s="3">
        <v>2358857445</v>
      </c>
      <c r="G18" s="3">
        <v>938712680.85465002</v>
      </c>
      <c r="I18" s="3">
        <v>0</v>
      </c>
      <c r="K18" s="3">
        <v>0</v>
      </c>
      <c r="M18" s="3">
        <v>0</v>
      </c>
      <c r="O18" s="3">
        <v>0</v>
      </c>
      <c r="Q18" s="3">
        <v>260793</v>
      </c>
      <c r="S18" s="3">
        <v>4206</v>
      </c>
      <c r="U18" s="3">
        <v>2358857445</v>
      </c>
      <c r="W18" s="3">
        <v>1090368830.6199</v>
      </c>
      <c r="Y18" s="5">
        <f t="shared" si="0"/>
        <v>1.83047286551487E-4</v>
      </c>
    </row>
    <row r="19" spans="1:25" ht="21" x14ac:dyDescent="0.25">
      <c r="A19" s="2" t="s">
        <v>25</v>
      </c>
      <c r="C19" s="3">
        <v>1400000</v>
      </c>
      <c r="E19" s="3">
        <v>42569677371</v>
      </c>
      <c r="G19" s="3">
        <v>32982579000</v>
      </c>
      <c r="I19" s="3">
        <v>0</v>
      </c>
      <c r="K19" s="3">
        <v>0</v>
      </c>
      <c r="M19" s="3">
        <v>0</v>
      </c>
      <c r="O19" s="3">
        <v>0</v>
      </c>
      <c r="Q19" s="3">
        <v>1400000</v>
      </c>
      <c r="S19" s="3">
        <v>22380</v>
      </c>
      <c r="U19" s="3">
        <v>42569677371</v>
      </c>
      <c r="W19" s="3">
        <v>31145574600</v>
      </c>
      <c r="Y19" s="5">
        <f t="shared" si="0"/>
        <v>5.2286095846812682E-3</v>
      </c>
    </row>
    <row r="20" spans="1:25" ht="21" x14ac:dyDescent="0.25">
      <c r="A20" s="2" t="s">
        <v>26</v>
      </c>
      <c r="C20" s="3">
        <v>500000</v>
      </c>
      <c r="E20" s="3">
        <v>42461728116</v>
      </c>
      <c r="G20" s="3">
        <v>57903412500</v>
      </c>
      <c r="I20" s="3">
        <v>0</v>
      </c>
      <c r="K20" s="3">
        <v>0</v>
      </c>
      <c r="M20" s="3">
        <v>0</v>
      </c>
      <c r="O20" s="3">
        <v>0</v>
      </c>
      <c r="Q20" s="3">
        <v>500000</v>
      </c>
      <c r="S20" s="3">
        <v>118830</v>
      </c>
      <c r="U20" s="3">
        <v>42461728116</v>
      </c>
      <c r="W20" s="3">
        <v>59061480750</v>
      </c>
      <c r="Y20" s="5">
        <f t="shared" si="0"/>
        <v>9.9150337825174746E-3</v>
      </c>
    </row>
    <row r="21" spans="1:25" ht="21" x14ac:dyDescent="0.25">
      <c r="A21" s="2" t="s">
        <v>27</v>
      </c>
      <c r="C21" s="3">
        <v>544352</v>
      </c>
      <c r="E21" s="3">
        <v>2621161726</v>
      </c>
      <c r="G21" s="3">
        <v>979414721.13600004</v>
      </c>
      <c r="I21" s="3">
        <v>0</v>
      </c>
      <c r="K21" s="3">
        <v>0</v>
      </c>
      <c r="M21" s="3">
        <v>0</v>
      </c>
      <c r="O21" s="3">
        <v>0</v>
      </c>
      <c r="Q21" s="3">
        <v>544352</v>
      </c>
      <c r="S21" s="3">
        <v>1679</v>
      </c>
      <c r="U21" s="3">
        <v>2621161726</v>
      </c>
      <c r="W21" s="3">
        <v>908528904.30239999</v>
      </c>
      <c r="Y21" s="5">
        <f t="shared" si="0"/>
        <v>1.5252063890307867E-4</v>
      </c>
    </row>
    <row r="22" spans="1:25" ht="21" x14ac:dyDescent="0.25">
      <c r="A22" s="2" t="s">
        <v>28</v>
      </c>
      <c r="C22" s="3">
        <v>22816676</v>
      </c>
      <c r="E22" s="3">
        <v>137007078216</v>
      </c>
      <c r="G22" s="3">
        <v>148287833893.25601</v>
      </c>
      <c r="I22" s="3">
        <v>0</v>
      </c>
      <c r="K22" s="3">
        <v>0</v>
      </c>
      <c r="M22" s="3">
        <v>0</v>
      </c>
      <c r="O22" s="3">
        <v>0</v>
      </c>
      <c r="Q22" s="3">
        <v>22816676</v>
      </c>
      <c r="S22" s="3">
        <v>6675</v>
      </c>
      <c r="U22" s="3">
        <v>137007078216</v>
      </c>
      <c r="W22" s="3">
        <v>151395119491.815</v>
      </c>
      <c r="Y22" s="5">
        <f t="shared" si="0"/>
        <v>2.5415680494424712E-2</v>
      </c>
    </row>
    <row r="23" spans="1:25" ht="21" x14ac:dyDescent="0.25">
      <c r="A23" s="2" t="s">
        <v>29</v>
      </c>
      <c r="C23" s="3">
        <v>450000</v>
      </c>
      <c r="E23" s="3">
        <v>1701450000</v>
      </c>
      <c r="G23" s="3">
        <v>1233715455</v>
      </c>
      <c r="I23" s="3">
        <v>0</v>
      </c>
      <c r="K23" s="3">
        <v>0</v>
      </c>
      <c r="M23" s="3">
        <v>0</v>
      </c>
      <c r="O23" s="3">
        <v>0</v>
      </c>
      <c r="Q23" s="3">
        <v>450000</v>
      </c>
      <c r="S23" s="3">
        <v>2354</v>
      </c>
      <c r="U23" s="3">
        <v>1701450000</v>
      </c>
      <c r="W23" s="3">
        <v>1052997165</v>
      </c>
      <c r="Y23" s="5">
        <f t="shared" si="0"/>
        <v>1.7677346269158903E-4</v>
      </c>
    </row>
    <row r="24" spans="1:25" ht="21" x14ac:dyDescent="0.25">
      <c r="A24" s="2" t="s">
        <v>30</v>
      </c>
      <c r="C24" s="3">
        <v>1394767</v>
      </c>
      <c r="E24" s="3">
        <v>4654374251</v>
      </c>
      <c r="G24" s="3">
        <v>5085565124.1317997</v>
      </c>
      <c r="I24" s="3">
        <v>0</v>
      </c>
      <c r="K24" s="3">
        <v>0</v>
      </c>
      <c r="M24" s="3">
        <v>0</v>
      </c>
      <c r="O24" s="3">
        <v>0</v>
      </c>
      <c r="Q24" s="3">
        <v>1394767</v>
      </c>
      <c r="S24" s="3">
        <v>3708</v>
      </c>
      <c r="U24" s="3">
        <v>4654374251</v>
      </c>
      <c r="W24" s="3">
        <v>5141023849.5858002</v>
      </c>
      <c r="Y24" s="5">
        <f t="shared" si="0"/>
        <v>8.6305701276159167E-4</v>
      </c>
    </row>
    <row r="25" spans="1:25" ht="21" x14ac:dyDescent="0.25">
      <c r="A25" s="2" t="s">
        <v>31</v>
      </c>
      <c r="C25" s="3">
        <v>6734783</v>
      </c>
      <c r="E25" s="3">
        <v>23874681537</v>
      </c>
      <c r="G25" s="3">
        <v>14125840296.8265</v>
      </c>
      <c r="I25" s="3">
        <v>0</v>
      </c>
      <c r="K25" s="3">
        <v>0</v>
      </c>
      <c r="M25" s="3">
        <v>0</v>
      </c>
      <c r="O25" s="3">
        <v>0</v>
      </c>
      <c r="Q25" s="3">
        <v>6734783</v>
      </c>
      <c r="S25" s="3">
        <v>2124</v>
      </c>
      <c r="U25" s="3">
        <v>23874681537</v>
      </c>
      <c r="W25" s="3">
        <v>14219566251.402599</v>
      </c>
      <c r="Y25" s="5">
        <f t="shared" si="0"/>
        <v>2.3871307993814928E-3</v>
      </c>
    </row>
    <row r="26" spans="1:25" ht="21" x14ac:dyDescent="0.25">
      <c r="A26" s="2" t="s">
        <v>32</v>
      </c>
      <c r="C26" s="3">
        <v>85000</v>
      </c>
      <c r="E26" s="3">
        <v>1645857472</v>
      </c>
      <c r="G26" s="3">
        <v>1115324100</v>
      </c>
      <c r="I26" s="3">
        <v>0</v>
      </c>
      <c r="K26" s="3">
        <v>0</v>
      </c>
      <c r="M26" s="3">
        <v>0</v>
      </c>
      <c r="O26" s="3">
        <v>0</v>
      </c>
      <c r="Q26" s="3">
        <v>85000</v>
      </c>
      <c r="S26" s="3">
        <v>12290</v>
      </c>
      <c r="U26" s="3">
        <v>1645857472</v>
      </c>
      <c r="W26" s="3">
        <v>1038434332.5</v>
      </c>
      <c r="Y26" s="5">
        <f t="shared" si="0"/>
        <v>1.7432870556100111E-4</v>
      </c>
    </row>
    <row r="27" spans="1:25" ht="21" x14ac:dyDescent="0.25">
      <c r="A27" s="2" t="s">
        <v>33</v>
      </c>
      <c r="C27" s="3">
        <v>1362500</v>
      </c>
      <c r="E27" s="3">
        <v>4678011702</v>
      </c>
      <c r="G27" s="3">
        <v>2142649923.75</v>
      </c>
      <c r="I27" s="3">
        <v>0</v>
      </c>
      <c r="K27" s="3">
        <v>0</v>
      </c>
      <c r="M27" s="3">
        <v>0</v>
      </c>
      <c r="O27" s="3">
        <v>0</v>
      </c>
      <c r="Q27" s="3">
        <v>1362500</v>
      </c>
      <c r="S27" s="3">
        <v>1632</v>
      </c>
      <c r="U27" s="3">
        <v>4678011702</v>
      </c>
      <c r="W27" s="3">
        <v>2210369580</v>
      </c>
      <c r="Y27" s="5">
        <f t="shared" si="0"/>
        <v>3.7106907546589007E-4</v>
      </c>
    </row>
    <row r="28" spans="1:25" ht="21" x14ac:dyDescent="0.25">
      <c r="A28" s="2" t="s">
        <v>34</v>
      </c>
      <c r="C28" s="3">
        <v>20450169</v>
      </c>
      <c r="E28" s="3">
        <v>43410227737</v>
      </c>
      <c r="G28" s="3">
        <v>19352722950.7164</v>
      </c>
      <c r="I28" s="3">
        <v>0</v>
      </c>
      <c r="K28" s="3">
        <v>0</v>
      </c>
      <c r="M28" s="3">
        <v>0</v>
      </c>
      <c r="N28" s="1">
        <v>0</v>
      </c>
      <c r="O28" s="3">
        <v>0</v>
      </c>
      <c r="Q28" s="3">
        <v>20450168</v>
      </c>
      <c r="S28" s="3">
        <v>952</v>
      </c>
      <c r="U28" s="3">
        <v>43410225614</v>
      </c>
      <c r="W28" s="3">
        <v>19352722004.380798</v>
      </c>
      <c r="Y28" s="5">
        <f t="shared" si="0"/>
        <v>3.2488669437415844E-3</v>
      </c>
    </row>
    <row r="29" spans="1:25" ht="21" x14ac:dyDescent="0.25">
      <c r="A29" s="2" t="s">
        <v>35</v>
      </c>
      <c r="C29" s="3">
        <v>8013798</v>
      </c>
      <c r="E29" s="3">
        <v>34085609513</v>
      </c>
      <c r="G29" s="3">
        <v>29418866025.716702</v>
      </c>
      <c r="I29" s="3">
        <v>0</v>
      </c>
      <c r="K29" s="3">
        <v>0</v>
      </c>
      <c r="M29" s="3">
        <v>0</v>
      </c>
      <c r="O29" s="3">
        <v>0</v>
      </c>
      <c r="Q29" s="3">
        <v>8013798</v>
      </c>
      <c r="S29" s="3">
        <v>3974</v>
      </c>
      <c r="U29" s="3">
        <v>34085609513</v>
      </c>
      <c r="W29" s="3">
        <v>31657344594.1506</v>
      </c>
      <c r="Y29" s="5">
        <f t="shared" si="0"/>
        <v>5.3145237323871221E-3</v>
      </c>
    </row>
    <row r="30" spans="1:25" ht="21" x14ac:dyDescent="0.25">
      <c r="A30" s="2" t="s">
        <v>36</v>
      </c>
      <c r="C30" s="3">
        <v>728201</v>
      </c>
      <c r="E30" s="3">
        <v>5499186762</v>
      </c>
      <c r="G30" s="3">
        <v>3532476835.7639999</v>
      </c>
      <c r="I30" s="3">
        <v>0</v>
      </c>
      <c r="K30" s="3">
        <v>0</v>
      </c>
      <c r="M30" s="3">
        <v>0</v>
      </c>
      <c r="O30" s="3">
        <v>0</v>
      </c>
      <c r="Q30" s="3">
        <v>728201</v>
      </c>
      <c r="S30" s="3">
        <v>4700</v>
      </c>
      <c r="U30" s="3">
        <v>5499186762</v>
      </c>
      <c r="W30" s="3">
        <v>3402180559.0349998</v>
      </c>
      <c r="Y30" s="5">
        <f t="shared" si="0"/>
        <v>5.7114611331610088E-4</v>
      </c>
    </row>
    <row r="31" spans="1:25" ht="21" x14ac:dyDescent="0.25">
      <c r="A31" s="2" t="s">
        <v>37</v>
      </c>
      <c r="C31" s="3">
        <v>26238</v>
      </c>
      <c r="E31" s="3">
        <v>406809951</v>
      </c>
      <c r="G31" s="3">
        <v>256124099.898</v>
      </c>
      <c r="I31" s="3">
        <v>0</v>
      </c>
      <c r="K31" s="3">
        <v>0</v>
      </c>
      <c r="M31" s="3">
        <v>0</v>
      </c>
      <c r="O31" s="3">
        <v>0</v>
      </c>
      <c r="Q31" s="3">
        <v>26238</v>
      </c>
      <c r="S31" s="3">
        <v>11030</v>
      </c>
      <c r="U31" s="3">
        <v>406809951</v>
      </c>
      <c r="W31" s="3">
        <v>287683179.417</v>
      </c>
      <c r="Y31" s="5">
        <f t="shared" si="0"/>
        <v>4.8295240931317002E-5</v>
      </c>
    </row>
    <row r="32" spans="1:25" ht="21" x14ac:dyDescent="0.25">
      <c r="A32" s="2" t="s">
        <v>39</v>
      </c>
      <c r="C32" s="3">
        <v>303736</v>
      </c>
      <c r="E32" s="3">
        <v>6171439383</v>
      </c>
      <c r="G32" s="3">
        <v>8906898738.6000004</v>
      </c>
      <c r="I32" s="3">
        <v>0</v>
      </c>
      <c r="K32" s="3">
        <v>0</v>
      </c>
      <c r="M32" s="3">
        <v>0</v>
      </c>
      <c r="O32" s="3">
        <v>0</v>
      </c>
      <c r="Q32" s="3">
        <v>303736</v>
      </c>
      <c r="S32" s="3">
        <v>28400</v>
      </c>
      <c r="U32" s="3">
        <v>6171439383</v>
      </c>
      <c r="W32" s="3">
        <v>8574777090.7200003</v>
      </c>
      <c r="Y32" s="5">
        <f t="shared" si="0"/>
        <v>1.4395034369680229E-3</v>
      </c>
    </row>
    <row r="33" spans="1:25" ht="21" x14ac:dyDescent="0.25">
      <c r="A33" s="2" t="s">
        <v>40</v>
      </c>
      <c r="C33" s="3">
        <v>12790864</v>
      </c>
      <c r="E33" s="3">
        <v>217528145807</v>
      </c>
      <c r="G33" s="3">
        <v>297143902854.50403</v>
      </c>
      <c r="I33" s="3">
        <v>0</v>
      </c>
      <c r="K33" s="3">
        <v>0</v>
      </c>
      <c r="M33" s="3">
        <v>0</v>
      </c>
      <c r="O33" s="3">
        <v>0</v>
      </c>
      <c r="Q33" s="3">
        <v>12790864</v>
      </c>
      <c r="S33" s="3">
        <v>23480</v>
      </c>
      <c r="U33" s="3">
        <v>217528145807</v>
      </c>
      <c r="W33" s="3">
        <v>298542526274.01599</v>
      </c>
      <c r="Y33" s="5">
        <f t="shared" si="0"/>
        <v>5.0118269910206736E-2</v>
      </c>
    </row>
    <row r="34" spans="1:25" ht="21" x14ac:dyDescent="0.25">
      <c r="A34" s="2" t="s">
        <v>41</v>
      </c>
      <c r="C34" s="3">
        <v>1500000</v>
      </c>
      <c r="E34" s="3">
        <v>23451877496</v>
      </c>
      <c r="G34" s="3">
        <v>20174244750</v>
      </c>
      <c r="I34" s="3">
        <v>0</v>
      </c>
      <c r="K34" s="3">
        <v>0</v>
      </c>
      <c r="M34" s="3">
        <v>0</v>
      </c>
      <c r="O34" s="3">
        <v>0</v>
      </c>
      <c r="Q34" s="3">
        <v>1500000</v>
      </c>
      <c r="S34" s="3">
        <v>13840</v>
      </c>
      <c r="U34" s="3">
        <v>23451877496</v>
      </c>
      <c r="W34" s="3">
        <v>20636478000</v>
      </c>
      <c r="Y34" s="5">
        <f t="shared" si="0"/>
        <v>3.4643793877819204E-3</v>
      </c>
    </row>
    <row r="35" spans="1:25" ht="21" x14ac:dyDescent="0.25">
      <c r="A35" s="2" t="s">
        <v>42</v>
      </c>
      <c r="C35" s="3">
        <v>15706</v>
      </c>
      <c r="E35" s="3">
        <v>310677752</v>
      </c>
      <c r="G35" s="3">
        <v>233407612.035</v>
      </c>
      <c r="I35" s="3">
        <v>0</v>
      </c>
      <c r="K35" s="3">
        <v>0</v>
      </c>
      <c r="M35" s="3">
        <v>0</v>
      </c>
      <c r="O35" s="3">
        <v>0</v>
      </c>
      <c r="Q35" s="3">
        <v>15706</v>
      </c>
      <c r="S35" s="3">
        <v>12980</v>
      </c>
      <c r="U35" s="3">
        <v>310677752</v>
      </c>
      <c r="W35" s="3">
        <v>202650889.914</v>
      </c>
      <c r="Y35" s="5">
        <f t="shared" si="0"/>
        <v>3.4020319064799947E-5</v>
      </c>
    </row>
    <row r="36" spans="1:25" ht="21" x14ac:dyDescent="0.25">
      <c r="A36" s="2" t="s">
        <v>43</v>
      </c>
      <c r="C36" s="3">
        <v>50000</v>
      </c>
      <c r="E36" s="3">
        <v>1465780226</v>
      </c>
      <c r="G36" s="3">
        <v>773867925</v>
      </c>
      <c r="I36" s="3">
        <v>0</v>
      </c>
      <c r="K36" s="3">
        <v>0</v>
      </c>
      <c r="M36" s="3">
        <v>0</v>
      </c>
      <c r="O36" s="3">
        <v>0</v>
      </c>
      <c r="Q36" s="3">
        <v>50000</v>
      </c>
      <c r="S36" s="3">
        <v>14510</v>
      </c>
      <c r="U36" s="3">
        <v>1465780226</v>
      </c>
      <c r="W36" s="3">
        <v>721183275</v>
      </c>
      <c r="Y36" s="5">
        <f t="shared" si="0"/>
        <v>1.2106971319054831E-4</v>
      </c>
    </row>
    <row r="37" spans="1:25" ht="21" x14ac:dyDescent="0.25">
      <c r="A37" s="2" t="s">
        <v>44</v>
      </c>
      <c r="C37" s="3">
        <v>10496511</v>
      </c>
      <c r="E37" s="3">
        <v>74505134450</v>
      </c>
      <c r="G37" s="3">
        <v>27013772950.474899</v>
      </c>
      <c r="I37" s="3">
        <v>0</v>
      </c>
      <c r="K37" s="3">
        <v>0</v>
      </c>
      <c r="M37" s="3">
        <v>0</v>
      </c>
      <c r="O37" s="3">
        <v>0</v>
      </c>
      <c r="Q37" s="3">
        <v>10496511</v>
      </c>
      <c r="S37" s="3">
        <v>3016</v>
      </c>
      <c r="U37" s="3">
        <v>74505134450</v>
      </c>
      <c r="W37" s="3">
        <v>31469115186.802799</v>
      </c>
      <c r="Y37" s="5">
        <f t="shared" si="0"/>
        <v>5.28292444112288E-3</v>
      </c>
    </row>
    <row r="38" spans="1:25" ht="21" x14ac:dyDescent="0.25">
      <c r="A38" s="2" t="s">
        <v>45</v>
      </c>
      <c r="C38" s="3">
        <v>1698345</v>
      </c>
      <c r="E38" s="3">
        <v>34853505884</v>
      </c>
      <c r="G38" s="3">
        <v>48958955570.25</v>
      </c>
      <c r="I38" s="3">
        <v>0</v>
      </c>
      <c r="K38" s="3">
        <v>0</v>
      </c>
      <c r="M38" s="3">
        <v>0</v>
      </c>
      <c r="O38" s="3">
        <v>0</v>
      </c>
      <c r="Q38" s="3">
        <v>1698345</v>
      </c>
      <c r="S38" s="3">
        <v>29430</v>
      </c>
      <c r="U38" s="3">
        <v>34853505884</v>
      </c>
      <c r="W38" s="3">
        <v>49684898704.567497</v>
      </c>
      <c r="Y38" s="5">
        <f t="shared" si="0"/>
        <v>8.3409261481603731E-3</v>
      </c>
    </row>
    <row r="39" spans="1:25" ht="21" x14ac:dyDescent="0.25">
      <c r="A39" s="2" t="s">
        <v>46</v>
      </c>
      <c r="C39" s="3">
        <v>2377941</v>
      </c>
      <c r="E39" s="3">
        <v>8740481289</v>
      </c>
      <c r="G39" s="3">
        <v>3496048739.3029499</v>
      </c>
      <c r="I39" s="3">
        <v>0</v>
      </c>
      <c r="K39" s="3">
        <v>0</v>
      </c>
      <c r="M39" s="3">
        <v>0</v>
      </c>
      <c r="O39" s="3">
        <v>0</v>
      </c>
      <c r="Q39" s="3">
        <v>2377940</v>
      </c>
      <c r="S39" s="3">
        <v>1196</v>
      </c>
      <c r="U39" s="3">
        <v>8740477613</v>
      </c>
      <c r="W39" s="3">
        <v>2827094343.3720002</v>
      </c>
      <c r="Y39" s="5">
        <f t="shared" si="0"/>
        <v>4.74602660904289E-4</v>
      </c>
    </row>
    <row r="40" spans="1:25" ht="21" x14ac:dyDescent="0.25">
      <c r="A40" s="2" t="s">
        <v>47</v>
      </c>
      <c r="C40" s="3">
        <v>5999998</v>
      </c>
      <c r="E40" s="3">
        <v>22876033994</v>
      </c>
      <c r="G40" s="3">
        <v>40199368600.206001</v>
      </c>
      <c r="I40" s="3">
        <v>0</v>
      </c>
      <c r="K40" s="3">
        <v>0</v>
      </c>
      <c r="M40" s="3">
        <v>0</v>
      </c>
      <c r="O40" s="3">
        <v>0</v>
      </c>
      <c r="Q40" s="3">
        <v>5999998</v>
      </c>
      <c r="S40" s="3">
        <v>7020</v>
      </c>
      <c r="U40" s="3">
        <v>22876033994</v>
      </c>
      <c r="W40" s="3">
        <v>41869372043.538002</v>
      </c>
      <c r="Y40" s="5">
        <f t="shared" si="0"/>
        <v>7.0288830045032698E-3</v>
      </c>
    </row>
    <row r="41" spans="1:25" ht="19.5" thickBot="1" x14ac:dyDescent="0.3">
      <c r="C41" s="6">
        <f>SUM(C9:C40)</f>
        <v>110944975</v>
      </c>
      <c r="E41" s="6">
        <f>SUM(E9:E40)</f>
        <v>962707346976</v>
      </c>
      <c r="G41" s="6">
        <f>SUM(G9:G40)</f>
        <v>887321103247.90491</v>
      </c>
      <c r="I41" s="6">
        <f>SUM(I9:I40)</f>
        <v>0</v>
      </c>
      <c r="K41" s="6">
        <f>SUM(K9:K40)</f>
        <v>0</v>
      </c>
      <c r="M41" s="6">
        <f>SUM(M9:M40)</f>
        <v>0</v>
      </c>
      <c r="O41" s="6">
        <f>SUM(O9:O40)</f>
        <v>0</v>
      </c>
      <c r="Q41" s="6">
        <f>SUM(Q9:Q40)</f>
        <v>110944973</v>
      </c>
      <c r="S41" s="6">
        <f>SUM(S9:S40)</f>
        <v>380835</v>
      </c>
      <c r="U41" s="6">
        <f>SUM(U9:U40)</f>
        <v>962707341177</v>
      </c>
      <c r="W41" s="6">
        <f>SUM(W9:W40)</f>
        <v>874677722466.04993</v>
      </c>
      <c r="Y41" s="7">
        <f>SUM(Y9:Y40)</f>
        <v>0.14683782148598315</v>
      </c>
    </row>
    <row r="42" spans="1:25" ht="19.5" thickTop="1" x14ac:dyDescent="0.25"/>
  </sheetData>
  <sheetProtection algorithmName="SHA-512" hashValue="YzsmWk//9zjZUbLvNY6/FEvwUjQrzqwFiKRhwLFeOB+I1Y7f2C7MTsWFbjt+ueS8j2kdQ0WouyEwg0OhwI7FtQ==" saltValue="+dpTNllCWQaC3/hNIT0LHg==" spinCount="100000" sheet="1" objects="1" scenarios="1"/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0"/>
  <sheetViews>
    <sheetView rightToLeft="1" view="pageBreakPreview" zoomScale="60" zoomScaleNormal="100" workbookViewId="0">
      <selection activeCell="AD16" sqref="AD16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4" t="s">
        <v>143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12" t="s">
        <v>147</v>
      </c>
      <c r="C6" s="13" t="s">
        <v>145</v>
      </c>
      <c r="D6" s="13" t="s">
        <v>145</v>
      </c>
      <c r="E6" s="13" t="s">
        <v>145</v>
      </c>
      <c r="F6" s="13" t="s">
        <v>145</v>
      </c>
      <c r="G6" s="13" t="s">
        <v>145</v>
      </c>
      <c r="H6" s="13" t="s">
        <v>145</v>
      </c>
      <c r="I6" s="13" t="s">
        <v>145</v>
      </c>
      <c r="K6" s="13" t="s">
        <v>146</v>
      </c>
      <c r="L6" s="13" t="s">
        <v>146</v>
      </c>
      <c r="M6" s="13" t="s">
        <v>146</v>
      </c>
      <c r="N6" s="13" t="s">
        <v>146</v>
      </c>
      <c r="O6" s="13" t="s">
        <v>146</v>
      </c>
      <c r="P6" s="13" t="s">
        <v>146</v>
      </c>
      <c r="Q6" s="13" t="s">
        <v>146</v>
      </c>
    </row>
    <row r="7" spans="1:25" ht="30" x14ac:dyDescent="0.25">
      <c r="A7" s="13" t="s">
        <v>147</v>
      </c>
      <c r="C7" s="13" t="s">
        <v>198</v>
      </c>
      <c r="E7" s="13" t="s">
        <v>195</v>
      </c>
      <c r="G7" s="13" t="s">
        <v>196</v>
      </c>
      <c r="I7" s="13" t="s">
        <v>199</v>
      </c>
      <c r="K7" s="13" t="s">
        <v>198</v>
      </c>
      <c r="M7" s="13" t="s">
        <v>195</v>
      </c>
      <c r="O7" s="13" t="s">
        <v>196</v>
      </c>
      <c r="Q7" s="13" t="s">
        <v>199</v>
      </c>
    </row>
    <row r="8" spans="1:25" ht="21" x14ac:dyDescent="0.25">
      <c r="A8" s="2" t="s">
        <v>81</v>
      </c>
      <c r="C8" s="3">
        <v>5305859468</v>
      </c>
      <c r="E8" s="3">
        <v>-80533706729</v>
      </c>
      <c r="G8" s="3">
        <v>93294891152</v>
      </c>
      <c r="I8" s="3">
        <v>18067043891</v>
      </c>
      <c r="K8" s="3">
        <v>143227104385</v>
      </c>
      <c r="M8" s="3">
        <v>0</v>
      </c>
      <c r="O8" s="3">
        <v>93294891152</v>
      </c>
      <c r="Q8" s="3">
        <v>236521995537</v>
      </c>
    </row>
    <row r="9" spans="1:25" ht="21" x14ac:dyDescent="0.25">
      <c r="A9" s="2" t="s">
        <v>154</v>
      </c>
      <c r="C9" s="3">
        <v>0</v>
      </c>
      <c r="E9" s="3">
        <v>0</v>
      </c>
      <c r="G9" s="3">
        <v>0</v>
      </c>
      <c r="I9" s="3">
        <v>0</v>
      </c>
      <c r="K9" s="3">
        <v>1817364567</v>
      </c>
      <c r="M9" s="3">
        <v>0</v>
      </c>
      <c r="O9" s="3">
        <v>54634038</v>
      </c>
      <c r="Q9" s="3">
        <v>1871998605</v>
      </c>
    </row>
    <row r="10" spans="1:25" ht="21" x14ac:dyDescent="0.25">
      <c r="A10" s="2" t="s">
        <v>156</v>
      </c>
      <c r="C10" s="3">
        <v>0</v>
      </c>
      <c r="E10" s="3">
        <v>0</v>
      </c>
      <c r="G10" s="3">
        <v>0</v>
      </c>
      <c r="I10" s="3">
        <v>0</v>
      </c>
      <c r="K10" s="3">
        <v>51887858848</v>
      </c>
      <c r="M10" s="3">
        <v>0</v>
      </c>
      <c r="O10" s="3">
        <v>71250000</v>
      </c>
      <c r="Q10" s="3">
        <v>51959108848</v>
      </c>
    </row>
    <row r="11" spans="1:25" ht="21" x14ac:dyDescent="0.25">
      <c r="A11" s="2" t="s">
        <v>152</v>
      </c>
      <c r="C11" s="3">
        <v>0</v>
      </c>
      <c r="E11" s="3">
        <v>0</v>
      </c>
      <c r="G11" s="3">
        <v>0</v>
      </c>
      <c r="I11" s="3">
        <v>0</v>
      </c>
      <c r="K11" s="3">
        <v>667625832</v>
      </c>
      <c r="M11" s="3">
        <v>0</v>
      </c>
      <c r="O11" s="3">
        <v>5548994070</v>
      </c>
      <c r="Q11" s="3">
        <v>6216619902</v>
      </c>
    </row>
    <row r="12" spans="1:25" ht="21" x14ac:dyDescent="0.25">
      <c r="A12" s="2" t="s">
        <v>52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-2894972</v>
      </c>
      <c r="Q12" s="3">
        <v>-2894972</v>
      </c>
    </row>
    <row r="13" spans="1:25" ht="21" x14ac:dyDescent="0.25">
      <c r="A13" s="2" t="s">
        <v>88</v>
      </c>
      <c r="C13" s="3">
        <v>8342100082</v>
      </c>
      <c r="E13" s="3">
        <v>32762296925</v>
      </c>
      <c r="G13" s="3">
        <v>0</v>
      </c>
      <c r="I13" s="3">
        <v>41104397007</v>
      </c>
      <c r="K13" s="3">
        <v>8342100082</v>
      </c>
      <c r="M13" s="3">
        <v>32762296925</v>
      </c>
      <c r="O13" s="3">
        <v>0</v>
      </c>
      <c r="Q13" s="3">
        <v>41104397007</v>
      </c>
    </row>
    <row r="14" spans="1:25" ht="21" x14ac:dyDescent="0.25">
      <c r="A14" s="2" t="s">
        <v>77</v>
      </c>
      <c r="C14" s="3">
        <v>9447412046</v>
      </c>
      <c r="E14" s="3">
        <v>0</v>
      </c>
      <c r="G14" s="3">
        <v>0</v>
      </c>
      <c r="I14" s="3">
        <v>9447412046</v>
      </c>
      <c r="K14" s="3">
        <v>117796376131</v>
      </c>
      <c r="M14" s="3">
        <v>29911049935</v>
      </c>
      <c r="O14" s="3">
        <v>0</v>
      </c>
      <c r="Q14" s="3">
        <v>147707426066</v>
      </c>
    </row>
    <row r="15" spans="1:25" ht="21" x14ac:dyDescent="0.25">
      <c r="A15" s="2" t="s">
        <v>64</v>
      </c>
      <c r="C15" s="3">
        <v>12174166881</v>
      </c>
      <c r="E15" s="3">
        <v>0</v>
      </c>
      <c r="G15" s="3">
        <v>0</v>
      </c>
      <c r="I15" s="3">
        <v>12174166881</v>
      </c>
      <c r="K15" s="3">
        <v>160513665765</v>
      </c>
      <c r="M15" s="3">
        <v>14842136741</v>
      </c>
      <c r="O15" s="3">
        <v>0</v>
      </c>
      <c r="Q15" s="3">
        <v>175355802506</v>
      </c>
    </row>
    <row r="16" spans="1:25" ht="21" x14ac:dyDescent="0.25">
      <c r="A16" s="2" t="s">
        <v>73</v>
      </c>
      <c r="C16" s="3">
        <v>100846545</v>
      </c>
      <c r="E16" s="3">
        <v>-138049973</v>
      </c>
      <c r="G16" s="3">
        <v>0</v>
      </c>
      <c r="I16" s="3">
        <v>-37203428</v>
      </c>
      <c r="K16" s="3">
        <v>1208416910</v>
      </c>
      <c r="M16" s="3">
        <v>124972344</v>
      </c>
      <c r="O16" s="3">
        <v>0</v>
      </c>
      <c r="Q16" s="3">
        <v>1333389254</v>
      </c>
    </row>
    <row r="17" spans="1:17" ht="21" x14ac:dyDescent="0.25">
      <c r="A17" s="2" t="s">
        <v>84</v>
      </c>
      <c r="C17" s="3">
        <v>0</v>
      </c>
      <c r="E17" s="3">
        <v>1792109326</v>
      </c>
      <c r="G17" s="3">
        <v>0</v>
      </c>
      <c r="I17" s="3">
        <v>1792109326</v>
      </c>
      <c r="K17" s="3">
        <v>0</v>
      </c>
      <c r="M17" s="3">
        <v>21752941806</v>
      </c>
      <c r="O17" s="3">
        <v>0</v>
      </c>
      <c r="Q17" s="3">
        <v>21752941806</v>
      </c>
    </row>
    <row r="18" spans="1:17" ht="21" x14ac:dyDescent="0.25">
      <c r="A18" s="2" t="s">
        <v>69</v>
      </c>
      <c r="C18" s="3">
        <v>0</v>
      </c>
      <c r="E18" s="3">
        <v>601096252</v>
      </c>
      <c r="G18" s="3">
        <v>0</v>
      </c>
      <c r="I18" s="3">
        <v>601096252</v>
      </c>
      <c r="K18" s="3">
        <v>0</v>
      </c>
      <c r="M18" s="3">
        <v>6041640474</v>
      </c>
      <c r="O18" s="3">
        <v>0</v>
      </c>
      <c r="Q18" s="3">
        <v>6041640474</v>
      </c>
    </row>
    <row r="19" spans="1:17" ht="19.5" thickBot="1" x14ac:dyDescent="0.3">
      <c r="C19" s="6">
        <f>SUM(C8:C18)</f>
        <v>35370385022</v>
      </c>
      <c r="E19" s="6">
        <f>SUM(E8:E18)</f>
        <v>-45516254199</v>
      </c>
      <c r="G19" s="6">
        <f>SUM(G8:G18)</f>
        <v>93294891152</v>
      </c>
      <c r="I19" s="6">
        <f>SUM(I8:I18)</f>
        <v>83149021975</v>
      </c>
      <c r="K19" s="6">
        <f>SUM(K8:K18)</f>
        <v>485460512520</v>
      </c>
      <c r="M19" s="6">
        <f>SUM(M8:M18)</f>
        <v>105435038225</v>
      </c>
      <c r="O19" s="6">
        <f>SUM(O8:O18)</f>
        <v>98966874288</v>
      </c>
      <c r="Q19" s="6">
        <f>SUM(Q8:Q18)</f>
        <v>689862425033</v>
      </c>
    </row>
    <row r="20" spans="1:17" ht="19.5" thickTop="1" x14ac:dyDescent="0.25"/>
  </sheetData>
  <sheetProtection algorithmName="SHA-512" hashValue="lvDuSzNvRiZvOkVy/W5HSfOeYqXUS3s/GioKc/gyRVGxLklapjS1cDs+xXq6DljBVTA4VC2xyFMLotr5WNiMSw==" saltValue="K1MdGnmZEjB1nB5jkG+Zi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4"/>
  <sheetViews>
    <sheetView rightToLeft="1" view="pageBreakPreview" zoomScale="60" zoomScaleNormal="100" workbookViewId="0">
      <selection activeCell="I23" sqref="I23"/>
    </sheetView>
  </sheetViews>
  <sheetFormatPr defaultRowHeight="18.75" x14ac:dyDescent="0.25"/>
  <cols>
    <col min="1" max="1" width="28.28515625" style="1" bestFit="1" customWidth="1"/>
    <col min="2" max="2" width="1" style="1" customWidth="1"/>
    <col min="3" max="3" width="23.710937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4" t="s">
        <v>143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13" t="s">
        <v>200</v>
      </c>
      <c r="B6" s="13" t="s">
        <v>200</v>
      </c>
      <c r="C6" s="13" t="s">
        <v>200</v>
      </c>
      <c r="E6" s="13" t="s">
        <v>145</v>
      </c>
      <c r="F6" s="13" t="s">
        <v>145</v>
      </c>
      <c r="G6" s="13" t="s">
        <v>145</v>
      </c>
      <c r="I6" s="13" t="s">
        <v>146</v>
      </c>
      <c r="J6" s="13" t="s">
        <v>146</v>
      </c>
      <c r="K6" s="13" t="s">
        <v>146</v>
      </c>
    </row>
    <row r="7" spans="1:25" ht="30" x14ac:dyDescent="0.25">
      <c r="A7" s="13" t="s">
        <v>201</v>
      </c>
      <c r="C7" s="13" t="s">
        <v>95</v>
      </c>
      <c r="E7" s="13" t="s">
        <v>202</v>
      </c>
      <c r="G7" s="13" t="s">
        <v>203</v>
      </c>
      <c r="I7" s="13" t="s">
        <v>202</v>
      </c>
      <c r="K7" s="13" t="s">
        <v>203</v>
      </c>
    </row>
    <row r="8" spans="1:25" ht="21" x14ac:dyDescent="0.25">
      <c r="A8" s="2" t="s">
        <v>101</v>
      </c>
      <c r="C8" s="1" t="s">
        <v>102</v>
      </c>
      <c r="E8" s="3">
        <v>70618</v>
      </c>
      <c r="G8" s="1">
        <v>10</v>
      </c>
      <c r="I8" s="3">
        <v>296006</v>
      </c>
      <c r="K8" s="1">
        <v>10</v>
      </c>
    </row>
    <row r="9" spans="1:25" ht="21" x14ac:dyDescent="0.25">
      <c r="A9" s="2" t="s">
        <v>108</v>
      </c>
      <c r="C9" s="1" t="s">
        <v>109</v>
      </c>
      <c r="E9" s="3">
        <v>6203411</v>
      </c>
      <c r="G9" s="1">
        <v>10</v>
      </c>
      <c r="I9" s="3">
        <v>244363483</v>
      </c>
      <c r="K9" s="1">
        <v>10</v>
      </c>
    </row>
    <row r="10" spans="1:25" ht="21" x14ac:dyDescent="0.25">
      <c r="A10" s="2" t="s">
        <v>158</v>
      </c>
      <c r="C10" s="1" t="s">
        <v>204</v>
      </c>
      <c r="E10" s="3">
        <v>0</v>
      </c>
      <c r="G10" s="1">
        <v>10</v>
      </c>
      <c r="I10" s="3">
        <v>32477</v>
      </c>
      <c r="K10" s="1">
        <v>10</v>
      </c>
    </row>
    <row r="11" spans="1:25" ht="21" x14ac:dyDescent="0.25">
      <c r="A11" s="2" t="s">
        <v>111</v>
      </c>
      <c r="C11" s="1" t="s">
        <v>112</v>
      </c>
      <c r="E11" s="3">
        <v>37321</v>
      </c>
      <c r="G11" s="1">
        <v>10</v>
      </c>
      <c r="I11" s="3">
        <v>2630245</v>
      </c>
      <c r="K11" s="1">
        <v>10</v>
      </c>
    </row>
    <row r="12" spans="1:25" ht="21" x14ac:dyDescent="0.25">
      <c r="A12" s="2" t="s">
        <v>114</v>
      </c>
      <c r="C12" s="1" t="s">
        <v>205</v>
      </c>
      <c r="E12" s="3">
        <v>0</v>
      </c>
      <c r="G12" s="1">
        <v>18</v>
      </c>
      <c r="I12" s="3">
        <v>35322279495</v>
      </c>
      <c r="K12" s="1">
        <v>18</v>
      </c>
    </row>
    <row r="13" spans="1:25" ht="21" x14ac:dyDescent="0.25">
      <c r="A13" s="2" t="s">
        <v>159</v>
      </c>
      <c r="C13" s="1" t="s">
        <v>206</v>
      </c>
      <c r="E13" s="3">
        <v>0</v>
      </c>
      <c r="G13" s="1">
        <v>18</v>
      </c>
      <c r="I13" s="3">
        <v>8806721281</v>
      </c>
      <c r="K13" s="1">
        <v>18</v>
      </c>
    </row>
    <row r="14" spans="1:25" ht="21" x14ac:dyDescent="0.25">
      <c r="A14" s="2" t="s">
        <v>159</v>
      </c>
      <c r="C14" s="1" t="s">
        <v>207</v>
      </c>
      <c r="E14" s="3">
        <v>0</v>
      </c>
      <c r="G14" s="1">
        <v>10</v>
      </c>
      <c r="I14" s="3">
        <v>885865</v>
      </c>
      <c r="K14" s="1">
        <v>10</v>
      </c>
    </row>
    <row r="15" spans="1:25" ht="21" x14ac:dyDescent="0.25">
      <c r="A15" s="2" t="s">
        <v>114</v>
      </c>
      <c r="C15" s="1" t="s">
        <v>115</v>
      </c>
      <c r="E15" s="3">
        <v>1644</v>
      </c>
      <c r="G15" s="1">
        <v>10</v>
      </c>
      <c r="I15" s="3">
        <v>4590706</v>
      </c>
      <c r="K15" s="1">
        <v>10</v>
      </c>
    </row>
    <row r="16" spans="1:25" ht="21" x14ac:dyDescent="0.25">
      <c r="A16" s="2" t="s">
        <v>160</v>
      </c>
      <c r="C16" s="1" t="s">
        <v>208</v>
      </c>
      <c r="E16" s="3">
        <v>0</v>
      </c>
      <c r="G16" s="1">
        <v>10</v>
      </c>
      <c r="I16" s="3">
        <v>31501</v>
      </c>
      <c r="K16" s="1">
        <v>10</v>
      </c>
    </row>
    <row r="17" spans="1:11" ht="21" x14ac:dyDescent="0.25">
      <c r="A17" s="2" t="s">
        <v>111</v>
      </c>
      <c r="C17" s="1" t="s">
        <v>209</v>
      </c>
      <c r="E17" s="3">
        <v>0</v>
      </c>
      <c r="G17" s="1">
        <v>18</v>
      </c>
      <c r="I17" s="3">
        <v>71232705988</v>
      </c>
      <c r="K17" s="1">
        <v>18</v>
      </c>
    </row>
    <row r="18" spans="1:11" ht="21" x14ac:dyDescent="0.25">
      <c r="A18" s="2" t="s">
        <v>111</v>
      </c>
      <c r="C18" s="1" t="s">
        <v>210</v>
      </c>
      <c r="E18" s="3">
        <v>0</v>
      </c>
      <c r="G18" s="1">
        <v>18</v>
      </c>
      <c r="I18" s="3">
        <v>49959128494</v>
      </c>
      <c r="K18" s="1">
        <v>18</v>
      </c>
    </row>
    <row r="19" spans="1:11" ht="21" x14ac:dyDescent="0.25">
      <c r="A19" s="2" t="s">
        <v>161</v>
      </c>
      <c r="C19" s="1" t="s">
        <v>211</v>
      </c>
      <c r="E19" s="3">
        <v>0</v>
      </c>
      <c r="G19" s="1">
        <v>18</v>
      </c>
      <c r="I19" s="3">
        <v>893775034</v>
      </c>
      <c r="K19" s="1">
        <v>18</v>
      </c>
    </row>
    <row r="20" spans="1:11" ht="21" x14ac:dyDescent="0.25">
      <c r="A20" s="2" t="s">
        <v>120</v>
      </c>
      <c r="C20" s="1" t="s">
        <v>121</v>
      </c>
      <c r="E20" s="3">
        <v>1281877</v>
      </c>
      <c r="G20" s="1">
        <v>10</v>
      </c>
      <c r="I20" s="3">
        <v>7234331</v>
      </c>
      <c r="K20" s="1">
        <v>10</v>
      </c>
    </row>
    <row r="21" spans="1:11" ht="21" x14ac:dyDescent="0.25">
      <c r="A21" s="2" t="s">
        <v>120</v>
      </c>
      <c r="C21" s="1" t="s">
        <v>212</v>
      </c>
      <c r="E21" s="3">
        <v>0</v>
      </c>
      <c r="G21" s="1">
        <v>18</v>
      </c>
      <c r="I21" s="3">
        <v>26765329663</v>
      </c>
      <c r="K21" s="1">
        <v>18</v>
      </c>
    </row>
    <row r="22" spans="1:11" ht="21" x14ac:dyDescent="0.25">
      <c r="A22" s="2" t="s">
        <v>117</v>
      </c>
      <c r="C22" s="1" t="s">
        <v>213</v>
      </c>
      <c r="E22" s="3">
        <v>0</v>
      </c>
      <c r="G22" s="1">
        <v>18</v>
      </c>
      <c r="I22" s="3">
        <v>107506250546</v>
      </c>
      <c r="K22" s="1">
        <v>18</v>
      </c>
    </row>
    <row r="23" spans="1:11" ht="21" x14ac:dyDescent="0.25">
      <c r="A23" s="2" t="s">
        <v>162</v>
      </c>
      <c r="C23" s="1" t="s">
        <v>214</v>
      </c>
      <c r="E23" s="3">
        <v>0</v>
      </c>
      <c r="G23" s="1">
        <v>18</v>
      </c>
      <c r="I23" s="3">
        <v>18458544588</v>
      </c>
      <c r="K23" s="1">
        <v>18</v>
      </c>
    </row>
    <row r="24" spans="1:11" ht="21" x14ac:dyDescent="0.25">
      <c r="A24" s="2" t="s">
        <v>123</v>
      </c>
      <c r="C24" s="1" t="s">
        <v>124</v>
      </c>
      <c r="E24" s="3">
        <v>0</v>
      </c>
      <c r="G24" s="1">
        <v>10</v>
      </c>
      <c r="I24" s="3">
        <v>38978</v>
      </c>
      <c r="K24" s="1">
        <v>10</v>
      </c>
    </row>
    <row r="25" spans="1:11" ht="21" x14ac:dyDescent="0.25">
      <c r="A25" s="2" t="s">
        <v>126</v>
      </c>
      <c r="C25" s="1" t="s">
        <v>215</v>
      </c>
      <c r="E25" s="3">
        <v>0</v>
      </c>
      <c r="G25" s="1">
        <v>18</v>
      </c>
      <c r="I25" s="3">
        <v>24164383561</v>
      </c>
      <c r="K25" s="1">
        <v>18</v>
      </c>
    </row>
    <row r="26" spans="1:11" ht="21" x14ac:dyDescent="0.25">
      <c r="A26" s="2" t="s">
        <v>126</v>
      </c>
      <c r="C26" s="1" t="s">
        <v>127</v>
      </c>
      <c r="E26" s="3">
        <v>18246</v>
      </c>
      <c r="G26" s="1">
        <v>10</v>
      </c>
      <c r="I26" s="3">
        <v>610559</v>
      </c>
      <c r="K26" s="1">
        <v>10</v>
      </c>
    </row>
    <row r="27" spans="1:11" ht="21" x14ac:dyDescent="0.25">
      <c r="A27" s="2" t="s">
        <v>129</v>
      </c>
      <c r="C27" s="1" t="s">
        <v>130</v>
      </c>
      <c r="E27" s="3">
        <v>70467</v>
      </c>
      <c r="G27" s="1">
        <v>10</v>
      </c>
      <c r="I27" s="3">
        <v>4462451</v>
      </c>
      <c r="K27" s="1">
        <v>10</v>
      </c>
    </row>
    <row r="28" spans="1:11" ht="21" x14ac:dyDescent="0.25">
      <c r="A28" s="2" t="s">
        <v>132</v>
      </c>
      <c r="C28" s="1" t="s">
        <v>133</v>
      </c>
      <c r="E28" s="3">
        <v>5161643820</v>
      </c>
      <c r="G28" s="1">
        <v>18</v>
      </c>
      <c r="I28" s="3">
        <v>24775890336</v>
      </c>
      <c r="K28" s="1">
        <v>18</v>
      </c>
    </row>
    <row r="29" spans="1:11" ht="21" x14ac:dyDescent="0.25">
      <c r="A29" s="2" t="s">
        <v>117</v>
      </c>
      <c r="C29" s="1" t="s">
        <v>135</v>
      </c>
      <c r="E29" s="3">
        <v>13645479508</v>
      </c>
      <c r="G29" s="1">
        <v>18</v>
      </c>
      <c r="I29" s="3">
        <v>55915890407</v>
      </c>
      <c r="K29" s="1">
        <v>18</v>
      </c>
    </row>
    <row r="30" spans="1:11" ht="21" x14ac:dyDescent="0.25">
      <c r="A30" s="2" t="s">
        <v>126</v>
      </c>
      <c r="C30" s="1" t="s">
        <v>137</v>
      </c>
      <c r="E30" s="3">
        <v>4234520532</v>
      </c>
      <c r="G30" s="1">
        <v>18</v>
      </c>
      <c r="I30" s="3">
        <v>9205479408</v>
      </c>
      <c r="K30" s="1">
        <v>18</v>
      </c>
    </row>
    <row r="31" spans="1:11" ht="21" x14ac:dyDescent="0.25">
      <c r="A31" s="2" t="s">
        <v>117</v>
      </c>
      <c r="C31" s="1" t="s">
        <v>139</v>
      </c>
      <c r="E31" s="3">
        <v>13850958900</v>
      </c>
      <c r="G31" s="1">
        <v>18</v>
      </c>
      <c r="I31" s="3">
        <v>28163616430</v>
      </c>
      <c r="K31" s="1">
        <v>18</v>
      </c>
    </row>
    <row r="32" spans="1:11" ht="21" x14ac:dyDescent="0.25">
      <c r="A32" s="2" t="s">
        <v>126</v>
      </c>
      <c r="C32" s="1" t="s">
        <v>141</v>
      </c>
      <c r="E32" s="3">
        <v>5424657510</v>
      </c>
      <c r="G32" s="1">
        <v>18</v>
      </c>
      <c r="I32" s="3">
        <v>8317808182</v>
      </c>
      <c r="K32" s="1">
        <v>18</v>
      </c>
    </row>
    <row r="33" spans="5:9" ht="19.5" thickBot="1" x14ac:dyDescent="0.3">
      <c r="E33" s="8"/>
      <c r="I33" s="8"/>
    </row>
    <row r="34" spans="5:9" ht="19.5" thickTop="1" x14ac:dyDescent="0.25"/>
  </sheetData>
  <sheetProtection algorithmName="SHA-512" hashValue="vkFNccDKZVEu8QOvoFyDNCV7l4XHRuLbWfrIM4ucKjTBlFCTByvgvRmsvQk95NcO81qOF1a/fq1AyIkMyojYyQ==" saltValue="hLOz6H8SxcvETheluOzA/A==" spinCount="100000" sheet="1" objects="1" scenario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2"/>
  <sheetViews>
    <sheetView rightToLeft="1" view="pageBreakPreview" zoomScale="60" zoomScaleNormal="100" workbookViewId="0">
      <selection activeCell="Y49" sqref="Y49:Y50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4" t="s">
        <v>143</v>
      </c>
      <c r="B3" s="14"/>
      <c r="C3" s="14"/>
      <c r="D3" s="14"/>
      <c r="E3" s="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12" t="s">
        <v>216</v>
      </c>
      <c r="C6" s="13" t="s">
        <v>145</v>
      </c>
      <c r="E6" s="13" t="s">
        <v>6</v>
      </c>
    </row>
    <row r="7" spans="1:25" ht="30" x14ac:dyDescent="0.25">
      <c r="A7" s="13" t="s">
        <v>216</v>
      </c>
      <c r="C7" s="13" t="s">
        <v>98</v>
      </c>
      <c r="E7" s="13" t="s">
        <v>98</v>
      </c>
    </row>
    <row r="8" spans="1:25" ht="21" x14ac:dyDescent="0.25">
      <c r="A8" s="2" t="s">
        <v>216</v>
      </c>
      <c r="C8" s="3">
        <v>0</v>
      </c>
      <c r="E8" s="3">
        <v>17014040</v>
      </c>
    </row>
    <row r="9" spans="1:25" ht="21" x14ac:dyDescent="0.25">
      <c r="A9" s="2" t="s">
        <v>217</v>
      </c>
      <c r="C9" s="3">
        <v>0</v>
      </c>
      <c r="E9" s="3">
        <v>54572355</v>
      </c>
    </row>
    <row r="10" spans="1:25" ht="21" x14ac:dyDescent="0.25">
      <c r="A10" s="2" t="s">
        <v>218</v>
      </c>
      <c r="C10" s="3">
        <v>23643743</v>
      </c>
      <c r="E10" s="3">
        <v>89199815</v>
      </c>
    </row>
    <row r="11" spans="1:25" ht="21.75" thickBot="1" x14ac:dyDescent="0.3">
      <c r="A11" s="2" t="s">
        <v>153</v>
      </c>
      <c r="C11" s="6">
        <v>23643745</v>
      </c>
      <c r="E11" s="6">
        <v>160786210</v>
      </c>
    </row>
    <row r="12" spans="1:25" ht="19.5" thickTop="1" x14ac:dyDescent="0.25"/>
  </sheetData>
  <sheetProtection algorithmName="SHA-512" hashValue="F6sglL3zkMOVIb8ERSqpEFyfcKgEdafKB98iGaEM5hlOGYGsQYN0qlqg6fNgIt1NnSyo1rqFY07+4d2XGG6/8Q==" saltValue="guyly5d+XnDoYru/ZLCwpw==" spinCount="100000" sheet="1" objects="1" scenario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1"/>
  <sheetViews>
    <sheetView rightToLeft="1" tabSelected="1" view="pageBreakPreview" zoomScale="60" zoomScaleNormal="100" workbookViewId="0">
      <selection activeCell="G18" sqref="G18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4" t="s">
        <v>143</v>
      </c>
      <c r="B3" s="14"/>
      <c r="C3" s="14"/>
      <c r="D3" s="14"/>
      <c r="E3" s="14"/>
      <c r="F3" s="14"/>
      <c r="G3" s="1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13" t="s">
        <v>147</v>
      </c>
      <c r="C6" s="13" t="s">
        <v>98</v>
      </c>
      <c r="E6" s="13" t="s">
        <v>197</v>
      </c>
      <c r="G6" s="13" t="s">
        <v>13</v>
      </c>
    </row>
    <row r="7" spans="1:25" ht="21" x14ac:dyDescent="0.25">
      <c r="A7" s="2" t="s">
        <v>219</v>
      </c>
      <c r="C7" s="3">
        <v>-12643380771</v>
      </c>
      <c r="E7" s="5">
        <f>C7/$C$10</f>
        <v>-0.11205632554772922</v>
      </c>
      <c r="G7" s="5">
        <f>C7/سهام!$AD$4</f>
        <v>-2.1225263213485693E-3</v>
      </c>
    </row>
    <row r="8" spans="1:25" ht="21" x14ac:dyDescent="0.25">
      <c r="A8" s="2" t="s">
        <v>220</v>
      </c>
      <c r="C8" s="3">
        <v>83149021975</v>
      </c>
      <c r="E8" s="5">
        <f t="shared" ref="E8:E10" si="0">C8/$C$10</f>
        <v>0.73693690352006647</v>
      </c>
      <c r="G8" s="5">
        <f>C8/سهام!$AD$4</f>
        <v>1.395876553375125E-2</v>
      </c>
    </row>
    <row r="9" spans="1:25" ht="21" x14ac:dyDescent="0.25">
      <c r="A9" s="2" t="s">
        <v>221</v>
      </c>
      <c r="C9" s="3">
        <v>42324943854</v>
      </c>
      <c r="E9" s="5">
        <f t="shared" si="0"/>
        <v>0.37511942202766274</v>
      </c>
      <c r="G9" s="5">
        <f>C9/سهام!$AD$4</f>
        <v>7.1053627986725574E-3</v>
      </c>
    </row>
    <row r="10" spans="1:25" ht="19.5" thickBot="1" x14ac:dyDescent="0.3">
      <c r="C10" s="6">
        <f>SUM(C7:C9)</f>
        <v>112830585058</v>
      </c>
      <c r="E10" s="9">
        <f t="shared" si="0"/>
        <v>1</v>
      </c>
      <c r="G10" s="9">
        <f>SUM(G7:G9)</f>
        <v>1.894160201107524E-2</v>
      </c>
    </row>
    <row r="11" spans="1:25" ht="19.5" thickTop="1" x14ac:dyDescent="0.25"/>
  </sheetData>
  <sheetProtection algorithmName="SHA-512" hashValue="Wa/TSEnTxdG0/CMuHlFVQH5/2Xm3WEo4vvoanYeWv1+J5fP3KIiSrgy7CS61Ui7mD2cN3aJAIrN3dJGQOQRgYA==" saltValue="0NRVyCaslZiy9dMRJeKldw==" spinCount="100000" sheet="1" objects="1" scenario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"/>
  <sheetViews>
    <sheetView rightToLeft="1" view="pageBreakPreview" zoomScale="60" zoomScaleNormal="100" workbookViewId="0">
      <selection activeCell="W17" sqref="W17"/>
    </sheetView>
  </sheetViews>
  <sheetFormatPr defaultRowHeight="18.75" x14ac:dyDescent="0.2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25" ht="30" x14ac:dyDescent="0.25">
      <c r="A7" s="13" t="s">
        <v>3</v>
      </c>
      <c r="C7" s="13" t="s">
        <v>48</v>
      </c>
      <c r="E7" s="13" t="s">
        <v>49</v>
      </c>
      <c r="G7" s="13" t="s">
        <v>50</v>
      </c>
      <c r="I7" s="13" t="s">
        <v>51</v>
      </c>
      <c r="K7" s="13" t="s">
        <v>48</v>
      </c>
      <c r="M7" s="13" t="s">
        <v>49</v>
      </c>
      <c r="O7" s="13" t="s">
        <v>50</v>
      </c>
      <c r="Q7" s="13" t="s">
        <v>51</v>
      </c>
    </row>
    <row r="8" spans="1:25" ht="21" x14ac:dyDescent="0.25">
      <c r="A8" s="2" t="s">
        <v>52</v>
      </c>
      <c r="C8" s="3">
        <v>22779282</v>
      </c>
      <c r="E8" s="3">
        <v>8281</v>
      </c>
      <c r="G8" s="1" t="s">
        <v>53</v>
      </c>
      <c r="I8" s="3">
        <v>0.28779892584092098</v>
      </c>
      <c r="K8" s="3">
        <v>22779282</v>
      </c>
      <c r="M8" s="3">
        <v>8281</v>
      </c>
      <c r="O8" s="1" t="s">
        <v>53</v>
      </c>
      <c r="Q8" s="3">
        <v>0.28779892584092098</v>
      </c>
    </row>
    <row r="9" spans="1:25" ht="21" x14ac:dyDescent="0.25">
      <c r="A9" s="2" t="s">
        <v>54</v>
      </c>
      <c r="C9" s="3">
        <v>1394767</v>
      </c>
      <c r="E9" s="3">
        <v>3996</v>
      </c>
      <c r="G9" s="1" t="s">
        <v>55</v>
      </c>
      <c r="I9" s="3">
        <v>0.142457367852693</v>
      </c>
      <c r="K9" s="3">
        <v>1394767</v>
      </c>
      <c r="M9" s="3">
        <v>3996</v>
      </c>
      <c r="O9" s="1" t="s">
        <v>55</v>
      </c>
      <c r="Q9" s="3">
        <v>0.142457367852693</v>
      </c>
    </row>
  </sheetData>
  <sheetProtection algorithmName="SHA-512" hashValue="xF/ii5/h34A4mIicYCVGvXsasqReoqAVFO1lEOLeKdyQznORsJFnwwqfzuRoBwz+aH7pHflqOF7dRYiILKKa0w==" saltValue="AlCpEQoAjg+CcUfDp0aBfg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60" zoomScaleNormal="100" workbookViewId="0">
      <selection activeCell="W32" sqref="W32"/>
    </sheetView>
  </sheetViews>
  <sheetFormatPr defaultRowHeight="18.75" x14ac:dyDescent="0.25"/>
  <cols>
    <col min="1" max="1" width="31.140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8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7.5703125" style="1" bestFit="1" customWidth="1"/>
    <col min="28" max="28" width="1" style="1" customWidth="1"/>
    <col min="29" max="29" width="10.57031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30" x14ac:dyDescent="0.25">
      <c r="A6" s="13" t="s">
        <v>56</v>
      </c>
      <c r="B6" s="13" t="s">
        <v>56</v>
      </c>
      <c r="C6" s="13" t="s">
        <v>56</v>
      </c>
      <c r="D6" s="13" t="s">
        <v>56</v>
      </c>
      <c r="E6" s="13" t="s">
        <v>56</v>
      </c>
      <c r="F6" s="13" t="s">
        <v>56</v>
      </c>
      <c r="G6" s="13" t="s">
        <v>56</v>
      </c>
      <c r="H6" s="13" t="s">
        <v>56</v>
      </c>
      <c r="I6" s="13" t="s">
        <v>56</v>
      </c>
      <c r="J6" s="13" t="s">
        <v>56</v>
      </c>
      <c r="K6" s="13" t="s">
        <v>56</v>
      </c>
      <c r="L6" s="13" t="s">
        <v>56</v>
      </c>
      <c r="M6" s="13" t="s">
        <v>56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25">
      <c r="A7" s="12" t="s">
        <v>57</v>
      </c>
      <c r="C7" s="12" t="s">
        <v>58</v>
      </c>
      <c r="E7" s="12" t="s">
        <v>59</v>
      </c>
      <c r="G7" s="12" t="s">
        <v>60</v>
      </c>
      <c r="I7" s="12" t="s">
        <v>61</v>
      </c>
      <c r="K7" s="12" t="s">
        <v>62</v>
      </c>
      <c r="M7" s="12" t="s">
        <v>51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63</v>
      </c>
      <c r="AG7" s="12" t="s">
        <v>8</v>
      </c>
      <c r="AI7" s="12" t="s">
        <v>9</v>
      </c>
      <c r="AK7" s="12" t="s">
        <v>13</v>
      </c>
    </row>
    <row r="8" spans="1:37" ht="30" x14ac:dyDescent="0.25">
      <c r="A8" s="13" t="s">
        <v>57</v>
      </c>
      <c r="C8" s="13" t="s">
        <v>58</v>
      </c>
      <c r="E8" s="13" t="s">
        <v>59</v>
      </c>
      <c r="G8" s="13" t="s">
        <v>60</v>
      </c>
      <c r="I8" s="13" t="s">
        <v>61</v>
      </c>
      <c r="K8" s="13" t="s">
        <v>62</v>
      </c>
      <c r="M8" s="13" t="s">
        <v>51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63</v>
      </c>
      <c r="AG8" s="13" t="s">
        <v>8</v>
      </c>
      <c r="AI8" s="13" t="s">
        <v>9</v>
      </c>
      <c r="AK8" s="13" t="s">
        <v>13</v>
      </c>
    </row>
    <row r="9" spans="1:37" ht="21" x14ac:dyDescent="0.25">
      <c r="A9" s="2" t="s">
        <v>64</v>
      </c>
      <c r="C9" s="1" t="s">
        <v>65</v>
      </c>
      <c r="E9" s="1" t="s">
        <v>65</v>
      </c>
      <c r="G9" s="1" t="s">
        <v>66</v>
      </c>
      <c r="I9" s="1" t="s">
        <v>67</v>
      </c>
      <c r="K9" s="3">
        <v>16</v>
      </c>
      <c r="M9" s="3">
        <v>16</v>
      </c>
      <c r="O9" s="3">
        <v>913500</v>
      </c>
      <c r="Q9" s="3">
        <v>913702443702</v>
      </c>
      <c r="S9" s="3">
        <v>912421093696</v>
      </c>
      <c r="U9" s="3">
        <v>0</v>
      </c>
      <c r="W9" s="3">
        <v>0</v>
      </c>
      <c r="Y9" s="3">
        <v>0</v>
      </c>
      <c r="AA9" s="3">
        <v>0</v>
      </c>
      <c r="AC9" s="3">
        <v>913500</v>
      </c>
      <c r="AE9" s="3">
        <v>999000</v>
      </c>
      <c r="AG9" s="3">
        <v>913702443702</v>
      </c>
      <c r="AI9" s="3">
        <v>912421093696</v>
      </c>
      <c r="AK9" s="1" t="s">
        <v>68</v>
      </c>
    </row>
    <row r="10" spans="1:37" ht="21" x14ac:dyDescent="0.25">
      <c r="A10" s="2" t="s">
        <v>69</v>
      </c>
      <c r="C10" s="1" t="s">
        <v>65</v>
      </c>
      <c r="E10" s="1" t="s">
        <v>65</v>
      </c>
      <c r="G10" s="1" t="s">
        <v>70</v>
      </c>
      <c r="I10" s="1" t="s">
        <v>71</v>
      </c>
      <c r="K10" s="3">
        <v>0</v>
      </c>
      <c r="M10" s="3">
        <v>0</v>
      </c>
      <c r="O10" s="3">
        <v>47943</v>
      </c>
      <c r="Q10" s="3">
        <v>28526085000</v>
      </c>
      <c r="S10" s="3">
        <v>34392867662</v>
      </c>
      <c r="U10" s="3">
        <v>0</v>
      </c>
      <c r="W10" s="3">
        <v>0</v>
      </c>
      <c r="Y10" s="3">
        <v>0</v>
      </c>
      <c r="AA10" s="3">
        <v>0</v>
      </c>
      <c r="AC10" s="3">
        <v>47943</v>
      </c>
      <c r="AE10" s="3">
        <v>730040</v>
      </c>
      <c r="AG10" s="3">
        <v>28526085000</v>
      </c>
      <c r="AI10" s="3">
        <v>34993963914</v>
      </c>
      <c r="AK10" s="1" t="s">
        <v>72</v>
      </c>
    </row>
    <row r="11" spans="1:37" ht="21" x14ac:dyDescent="0.25">
      <c r="A11" s="2" t="s">
        <v>73</v>
      </c>
      <c r="C11" s="1" t="s">
        <v>65</v>
      </c>
      <c r="E11" s="1" t="s">
        <v>65</v>
      </c>
      <c r="G11" s="1" t="s">
        <v>74</v>
      </c>
      <c r="I11" s="1" t="s">
        <v>75</v>
      </c>
      <c r="K11" s="3">
        <v>16</v>
      </c>
      <c r="M11" s="3">
        <v>16</v>
      </c>
      <c r="O11" s="3">
        <v>7500</v>
      </c>
      <c r="Q11" s="3">
        <v>7099061470</v>
      </c>
      <c r="S11" s="3">
        <v>7430477981</v>
      </c>
      <c r="U11" s="3">
        <v>0</v>
      </c>
      <c r="W11" s="3">
        <v>0</v>
      </c>
      <c r="Y11" s="3">
        <v>0</v>
      </c>
      <c r="AA11" s="3">
        <v>0</v>
      </c>
      <c r="AC11" s="3">
        <v>7500</v>
      </c>
      <c r="AE11" s="3">
        <v>972500</v>
      </c>
      <c r="AG11" s="3">
        <v>7099061470</v>
      </c>
      <c r="AI11" s="3">
        <v>7292428007</v>
      </c>
      <c r="AK11" s="1" t="s">
        <v>76</v>
      </c>
    </row>
    <row r="12" spans="1:37" ht="21" x14ac:dyDescent="0.25">
      <c r="A12" s="2" t="s">
        <v>77</v>
      </c>
      <c r="C12" s="1" t="s">
        <v>65</v>
      </c>
      <c r="E12" s="1" t="s">
        <v>65</v>
      </c>
      <c r="G12" s="1" t="s">
        <v>78</v>
      </c>
      <c r="I12" s="1" t="s">
        <v>79</v>
      </c>
      <c r="K12" s="3">
        <v>20</v>
      </c>
      <c r="M12" s="3">
        <v>20</v>
      </c>
      <c r="O12" s="3">
        <v>575000</v>
      </c>
      <c r="Q12" s="3">
        <v>566395000000</v>
      </c>
      <c r="S12" s="3">
        <v>596306049935</v>
      </c>
      <c r="U12" s="3">
        <v>0</v>
      </c>
      <c r="W12" s="3">
        <v>0</v>
      </c>
      <c r="Y12" s="3">
        <v>0</v>
      </c>
      <c r="AA12" s="3">
        <v>0</v>
      </c>
      <c r="AC12" s="3">
        <v>575000</v>
      </c>
      <c r="AE12" s="3">
        <v>1037242</v>
      </c>
      <c r="AG12" s="3">
        <v>566395000000</v>
      </c>
      <c r="AI12" s="3">
        <v>596306049935</v>
      </c>
      <c r="AK12" s="1" t="s">
        <v>80</v>
      </c>
    </row>
    <row r="13" spans="1:37" ht="21" x14ac:dyDescent="0.25">
      <c r="A13" s="2" t="s">
        <v>81</v>
      </c>
      <c r="C13" s="1" t="s">
        <v>65</v>
      </c>
      <c r="E13" s="1" t="s">
        <v>65</v>
      </c>
      <c r="G13" s="1" t="s">
        <v>82</v>
      </c>
      <c r="I13" s="1" t="s">
        <v>83</v>
      </c>
      <c r="K13" s="3">
        <v>19</v>
      </c>
      <c r="M13" s="3">
        <v>19</v>
      </c>
      <c r="O13" s="3">
        <v>790029</v>
      </c>
      <c r="Q13" s="3">
        <v>774411874056</v>
      </c>
      <c r="S13" s="3">
        <v>777247634327</v>
      </c>
      <c r="U13" s="3">
        <v>0</v>
      </c>
      <c r="W13" s="3">
        <v>0</v>
      </c>
      <c r="Y13" s="3">
        <v>790029</v>
      </c>
      <c r="AA13" s="3">
        <v>790008818750</v>
      </c>
      <c r="AC13" s="3">
        <v>0</v>
      </c>
      <c r="AE13" s="3">
        <v>0</v>
      </c>
      <c r="AG13" s="3">
        <v>0</v>
      </c>
      <c r="AI13" s="3">
        <v>0</v>
      </c>
      <c r="AK13" s="1" t="s">
        <v>38</v>
      </c>
    </row>
    <row r="14" spans="1:37" ht="21" x14ac:dyDescent="0.25">
      <c r="A14" s="2" t="s">
        <v>84</v>
      </c>
      <c r="C14" s="1" t="s">
        <v>65</v>
      </c>
      <c r="E14" s="1" t="s">
        <v>65</v>
      </c>
      <c r="G14" s="1" t="s">
        <v>85</v>
      </c>
      <c r="I14" s="1" t="s">
        <v>86</v>
      </c>
      <c r="K14" s="3">
        <v>18</v>
      </c>
      <c r="M14" s="3">
        <v>18</v>
      </c>
      <c r="O14" s="3">
        <v>100830</v>
      </c>
      <c r="Q14" s="3">
        <v>130014463173</v>
      </c>
      <c r="S14" s="3">
        <v>152252488124</v>
      </c>
      <c r="U14" s="3">
        <v>0</v>
      </c>
      <c r="W14" s="3">
        <v>0</v>
      </c>
      <c r="Y14" s="3">
        <v>0</v>
      </c>
      <c r="AA14" s="3">
        <v>0</v>
      </c>
      <c r="AC14" s="3">
        <v>100830</v>
      </c>
      <c r="AE14" s="3">
        <v>1528873</v>
      </c>
      <c r="AG14" s="3">
        <v>130014463173</v>
      </c>
      <c r="AI14" s="3">
        <v>154044597450</v>
      </c>
      <c r="AK14" s="1" t="s">
        <v>87</v>
      </c>
    </row>
    <row r="15" spans="1:37" ht="21" x14ac:dyDescent="0.25">
      <c r="A15" s="2" t="s">
        <v>88</v>
      </c>
      <c r="C15" s="1" t="s">
        <v>65</v>
      </c>
      <c r="E15" s="1" t="s">
        <v>65</v>
      </c>
      <c r="G15" s="1" t="s">
        <v>89</v>
      </c>
      <c r="I15" s="1" t="s">
        <v>90</v>
      </c>
      <c r="K15" s="3">
        <v>18</v>
      </c>
      <c r="M15" s="3">
        <v>18</v>
      </c>
      <c r="O15" s="3">
        <v>0</v>
      </c>
      <c r="Q15" s="3">
        <v>0</v>
      </c>
      <c r="S15" s="3">
        <v>0</v>
      </c>
      <c r="U15" s="3">
        <v>824000</v>
      </c>
      <c r="W15" s="3">
        <v>791088353075</v>
      </c>
      <c r="Y15" s="3">
        <v>0</v>
      </c>
      <c r="AA15" s="3">
        <v>0</v>
      </c>
      <c r="AC15" s="3">
        <v>824000</v>
      </c>
      <c r="AE15" s="3">
        <v>1000000</v>
      </c>
      <c r="AG15" s="3">
        <v>791088353075</v>
      </c>
      <c r="AI15" s="3">
        <v>823850650000</v>
      </c>
      <c r="AK15" s="1" t="s">
        <v>91</v>
      </c>
    </row>
    <row r="16" spans="1:37" ht="19.5" thickBot="1" x14ac:dyDescent="0.3">
      <c r="O16" s="6">
        <f>SUM(O9:O15)</f>
        <v>2434802</v>
      </c>
      <c r="Q16" s="6">
        <f>SUM(Q9:Q15)</f>
        <v>2420148927401</v>
      </c>
      <c r="S16" s="6">
        <f>SUM(S9:S15)</f>
        <v>2480050611725</v>
      </c>
      <c r="U16" s="6">
        <f>SUM(U9:U15)</f>
        <v>824000</v>
      </c>
      <c r="W16" s="6">
        <f>SUM(W9:W15)</f>
        <v>791088353075</v>
      </c>
      <c r="Y16" s="6">
        <f>SUM(Y9:Y15)</f>
        <v>790029</v>
      </c>
      <c r="AA16" s="6">
        <f>SUM(AA9:AA15)</f>
        <v>790008818750</v>
      </c>
      <c r="AC16" s="6">
        <f>SUM(AC9:AC15)</f>
        <v>2468773</v>
      </c>
      <c r="AE16" s="6">
        <f>SUM(AE9:AE15)</f>
        <v>6267655</v>
      </c>
      <c r="AG16" s="6">
        <f>SUM(AG9:AG15)</f>
        <v>2436825406420</v>
      </c>
      <c r="AI16" s="6">
        <f>SUM(AI9:AI15)</f>
        <v>2528908783002</v>
      </c>
      <c r="AK16" s="6">
        <f>SUM(AI16:AJ16)</f>
        <v>2528908783002</v>
      </c>
    </row>
    <row r="17" ht="19.5" thickTop="1" x14ac:dyDescent="0.25"/>
  </sheetData>
  <sheetProtection algorithmName="SHA-512" hashValue="GssKkAjSO/5V283ndoGlfUVvoIvBvBFicEq+nMwRJxGDud11FLEwPwWKl0xVFKy7g2JfuIcY5io/QnKTeTrllQ==" saltValue="LUWHIMfHjvEGa/zWDpkMcA==" spinCount="100000" sheet="1" objects="1" scenarios="1"/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4"/>
  <sheetViews>
    <sheetView rightToLeft="1" view="pageBreakPreview" zoomScale="60" zoomScaleNormal="100" workbookViewId="0">
      <selection activeCell="I23" sqref="I23"/>
    </sheetView>
  </sheetViews>
  <sheetFormatPr defaultRowHeight="18.75" x14ac:dyDescent="0.25"/>
  <cols>
    <col min="1" max="1" width="28.28515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4"/>
      <c r="U2" s="4"/>
      <c r="V2" s="4"/>
      <c r="W2" s="4"/>
      <c r="X2" s="4"/>
      <c r="Y2" s="4"/>
    </row>
    <row r="3" spans="1:25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4"/>
      <c r="U4" s="4"/>
      <c r="V4" s="4"/>
      <c r="W4" s="4"/>
      <c r="X4" s="4"/>
      <c r="Y4" s="4"/>
    </row>
    <row r="6" spans="1:25" ht="30" x14ac:dyDescent="0.25">
      <c r="A6" s="12" t="s">
        <v>93</v>
      </c>
      <c r="C6" s="13" t="s">
        <v>94</v>
      </c>
      <c r="D6" s="13" t="s">
        <v>94</v>
      </c>
      <c r="E6" s="13" t="s">
        <v>94</v>
      </c>
      <c r="F6" s="13" t="s">
        <v>94</v>
      </c>
      <c r="G6" s="13" t="s">
        <v>94</v>
      </c>
      <c r="H6" s="13" t="s">
        <v>94</v>
      </c>
      <c r="I6" s="13" t="s">
        <v>94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25" ht="30" x14ac:dyDescent="0.25">
      <c r="A7" s="13" t="s">
        <v>93</v>
      </c>
      <c r="C7" s="13" t="s">
        <v>95</v>
      </c>
      <c r="E7" s="13" t="s">
        <v>96</v>
      </c>
      <c r="G7" s="13" t="s">
        <v>97</v>
      </c>
      <c r="I7" s="13" t="s">
        <v>62</v>
      </c>
      <c r="K7" s="13" t="s">
        <v>98</v>
      </c>
      <c r="M7" s="13" t="s">
        <v>99</v>
      </c>
      <c r="O7" s="13" t="s">
        <v>100</v>
      </c>
      <c r="Q7" s="13" t="s">
        <v>98</v>
      </c>
      <c r="S7" s="13" t="s">
        <v>92</v>
      </c>
    </row>
    <row r="8" spans="1:25" ht="21" x14ac:dyDescent="0.25">
      <c r="A8" s="2" t="s">
        <v>101</v>
      </c>
      <c r="C8" s="1" t="s">
        <v>102</v>
      </c>
      <c r="E8" s="1" t="s">
        <v>103</v>
      </c>
      <c r="G8" s="1" t="s">
        <v>104</v>
      </c>
      <c r="I8" s="3">
        <v>0</v>
      </c>
      <c r="K8" s="3">
        <v>1077098245</v>
      </c>
      <c r="M8" s="3">
        <v>690225134</v>
      </c>
      <c r="O8" s="3">
        <v>1000000000</v>
      </c>
      <c r="Q8" s="3">
        <v>767323379</v>
      </c>
      <c r="S8" s="5">
        <f>Q8/سهام!$AD$4</f>
        <v>1.2881555166394064E-4</v>
      </c>
    </row>
    <row r="9" spans="1:25" ht="21" x14ac:dyDescent="0.25">
      <c r="A9" s="2" t="s">
        <v>101</v>
      </c>
      <c r="C9" s="1" t="s">
        <v>105</v>
      </c>
      <c r="E9" s="1" t="s">
        <v>106</v>
      </c>
      <c r="G9" s="1" t="s">
        <v>107</v>
      </c>
      <c r="I9" s="3">
        <v>0</v>
      </c>
      <c r="K9" s="3">
        <v>30000000</v>
      </c>
      <c r="M9" s="3">
        <v>0</v>
      </c>
      <c r="O9" s="3">
        <v>0</v>
      </c>
      <c r="Q9" s="3">
        <v>30000000</v>
      </c>
      <c r="S9" s="5">
        <f>Q9/سهام!$AD$4</f>
        <v>5.0362945476189111E-6</v>
      </c>
    </row>
    <row r="10" spans="1:25" ht="21" x14ac:dyDescent="0.25">
      <c r="A10" s="2" t="s">
        <v>108</v>
      </c>
      <c r="C10" s="1" t="s">
        <v>109</v>
      </c>
      <c r="E10" s="1" t="s">
        <v>103</v>
      </c>
      <c r="G10" s="1" t="s">
        <v>110</v>
      </c>
      <c r="I10" s="3">
        <v>0</v>
      </c>
      <c r="K10" s="3">
        <v>10630102347</v>
      </c>
      <c r="M10" s="3">
        <v>120101738486</v>
      </c>
      <c r="O10" s="3">
        <v>109688126610</v>
      </c>
      <c r="Q10" s="3">
        <v>21043714223</v>
      </c>
      <c r="S10" s="5">
        <f>Q10/سهام!$AD$4</f>
        <v>3.5327447734315141E-3</v>
      </c>
    </row>
    <row r="11" spans="1:25" ht="21" x14ac:dyDescent="0.25">
      <c r="A11" s="2" t="s">
        <v>111</v>
      </c>
      <c r="C11" s="1" t="s">
        <v>112</v>
      </c>
      <c r="E11" s="1" t="s">
        <v>103</v>
      </c>
      <c r="G11" s="1" t="s">
        <v>113</v>
      </c>
      <c r="I11" s="3">
        <v>0</v>
      </c>
      <c r="K11" s="3">
        <v>4578174</v>
      </c>
      <c r="M11" s="3">
        <v>37321</v>
      </c>
      <c r="O11" s="3">
        <v>0</v>
      </c>
      <c r="Q11" s="3">
        <v>4615495</v>
      </c>
      <c r="S11" s="5">
        <f>Q11/سهام!$AD$4</f>
        <v>7.7483307676874487E-7</v>
      </c>
    </row>
    <row r="12" spans="1:25" ht="21" x14ac:dyDescent="0.25">
      <c r="A12" s="2" t="s">
        <v>114</v>
      </c>
      <c r="C12" s="1" t="s">
        <v>115</v>
      </c>
      <c r="E12" s="1" t="s">
        <v>103</v>
      </c>
      <c r="G12" s="1" t="s">
        <v>116</v>
      </c>
      <c r="I12" s="3">
        <v>0</v>
      </c>
      <c r="K12" s="3">
        <v>5705060</v>
      </c>
      <c r="M12" s="3">
        <v>1644</v>
      </c>
      <c r="O12" s="3">
        <v>0</v>
      </c>
      <c r="Q12" s="3">
        <v>5706704</v>
      </c>
      <c r="S12" s="5">
        <f>Q12/سهام!$AD$4</f>
        <v>9.5802140800250099E-7</v>
      </c>
    </row>
    <row r="13" spans="1:25" ht="21" x14ac:dyDescent="0.25">
      <c r="A13" s="2" t="s">
        <v>117</v>
      </c>
      <c r="C13" s="1" t="s">
        <v>118</v>
      </c>
      <c r="E13" s="1" t="s">
        <v>103</v>
      </c>
      <c r="G13" s="1" t="s">
        <v>119</v>
      </c>
      <c r="I13" s="3">
        <v>0</v>
      </c>
      <c r="K13" s="3">
        <v>25874308491</v>
      </c>
      <c r="M13" s="3">
        <v>30654246573</v>
      </c>
      <c r="O13" s="3">
        <v>56528555064</v>
      </c>
      <c r="Q13" s="3">
        <v>0</v>
      </c>
      <c r="S13" s="5">
        <f>Q13/سهام!$AD$4</f>
        <v>0</v>
      </c>
    </row>
    <row r="14" spans="1:25" ht="21" x14ac:dyDescent="0.25">
      <c r="A14" s="2" t="s">
        <v>120</v>
      </c>
      <c r="C14" s="1" t="s">
        <v>121</v>
      </c>
      <c r="E14" s="1" t="s">
        <v>103</v>
      </c>
      <c r="G14" s="1" t="s">
        <v>122</v>
      </c>
      <c r="I14" s="3">
        <v>0</v>
      </c>
      <c r="K14" s="3">
        <v>155961652</v>
      </c>
      <c r="M14" s="3">
        <v>119631877</v>
      </c>
      <c r="O14" s="3">
        <v>0</v>
      </c>
      <c r="Q14" s="3">
        <v>275593529</v>
      </c>
      <c r="S14" s="5">
        <f>Q14/سهام!$AD$4</f>
        <v>4.6265672915391809E-5</v>
      </c>
    </row>
    <row r="15" spans="1:25" ht="21" x14ac:dyDescent="0.25">
      <c r="A15" s="2" t="s">
        <v>123</v>
      </c>
      <c r="C15" s="1" t="s">
        <v>124</v>
      </c>
      <c r="E15" s="1" t="s">
        <v>103</v>
      </c>
      <c r="G15" s="1" t="s">
        <v>125</v>
      </c>
      <c r="I15" s="3">
        <v>0</v>
      </c>
      <c r="K15" s="3">
        <v>198978</v>
      </c>
      <c r="M15" s="3">
        <v>0</v>
      </c>
      <c r="O15" s="3">
        <v>0</v>
      </c>
      <c r="Q15" s="3">
        <v>198978</v>
      </c>
      <c r="S15" s="5">
        <f>Q15/سهام!$AD$4</f>
        <v>3.3403727216537192E-8</v>
      </c>
    </row>
    <row r="16" spans="1:25" ht="21" x14ac:dyDescent="0.25">
      <c r="A16" s="2" t="s">
        <v>126</v>
      </c>
      <c r="C16" s="1" t="s">
        <v>127</v>
      </c>
      <c r="E16" s="1" t="s">
        <v>103</v>
      </c>
      <c r="G16" s="1" t="s">
        <v>128</v>
      </c>
      <c r="I16" s="3">
        <v>0</v>
      </c>
      <c r="K16" s="3">
        <v>3554363765</v>
      </c>
      <c r="M16" s="3">
        <v>7989059342</v>
      </c>
      <c r="O16" s="3">
        <v>7990500000</v>
      </c>
      <c r="Q16" s="3">
        <v>3552923107</v>
      </c>
      <c r="S16" s="5">
        <f>Q16/سهام!$AD$4</f>
        <v>5.9645224239644463E-4</v>
      </c>
    </row>
    <row r="17" spans="1:19" ht="21" x14ac:dyDescent="0.25">
      <c r="A17" s="2" t="s">
        <v>129</v>
      </c>
      <c r="C17" s="1" t="s">
        <v>130</v>
      </c>
      <c r="E17" s="1" t="s">
        <v>103</v>
      </c>
      <c r="G17" s="1" t="s">
        <v>131</v>
      </c>
      <c r="I17" s="3">
        <v>0</v>
      </c>
      <c r="K17" s="3">
        <v>8573492</v>
      </c>
      <c r="M17" s="3">
        <v>5161714303</v>
      </c>
      <c r="O17" s="3">
        <v>5160250000</v>
      </c>
      <c r="Q17" s="3">
        <v>10037795</v>
      </c>
      <c r="S17" s="5">
        <f>Q17/سهام!$AD$4</f>
        <v>1.6851097409538789E-6</v>
      </c>
    </row>
    <row r="18" spans="1:19" ht="21" x14ac:dyDescent="0.25">
      <c r="A18" s="2" t="s">
        <v>132</v>
      </c>
      <c r="C18" s="1" t="s">
        <v>133</v>
      </c>
      <c r="E18" s="1" t="s">
        <v>134</v>
      </c>
      <c r="G18" s="1" t="s">
        <v>131</v>
      </c>
      <c r="I18" s="3">
        <v>18</v>
      </c>
      <c r="K18" s="3">
        <v>314000000000</v>
      </c>
      <c r="M18" s="3">
        <v>0</v>
      </c>
      <c r="O18" s="3">
        <v>0</v>
      </c>
      <c r="Q18" s="3">
        <v>314000000000</v>
      </c>
      <c r="S18" s="5">
        <f>Q18/سهام!$AD$4</f>
        <v>5.2713216265077932E-2</v>
      </c>
    </row>
    <row r="19" spans="1:19" ht="21" x14ac:dyDescent="0.25">
      <c r="A19" s="2" t="s">
        <v>117</v>
      </c>
      <c r="C19" s="1" t="s">
        <v>135</v>
      </c>
      <c r="E19" s="1" t="s">
        <v>134</v>
      </c>
      <c r="G19" s="1" t="s">
        <v>136</v>
      </c>
      <c r="I19" s="3">
        <v>18</v>
      </c>
      <c r="K19" s="3">
        <v>790000000000</v>
      </c>
      <c r="M19" s="3">
        <v>0</v>
      </c>
      <c r="O19" s="3">
        <v>0</v>
      </c>
      <c r="Q19" s="3">
        <v>790000000000</v>
      </c>
      <c r="S19" s="5">
        <f>Q19/سهام!$AD$4</f>
        <v>0.13262242308729799</v>
      </c>
    </row>
    <row r="20" spans="1:19" ht="21" x14ac:dyDescent="0.25">
      <c r="A20" s="2" t="s">
        <v>126</v>
      </c>
      <c r="C20" s="1" t="s">
        <v>137</v>
      </c>
      <c r="E20" s="1" t="s">
        <v>134</v>
      </c>
      <c r="G20" s="1" t="s">
        <v>138</v>
      </c>
      <c r="I20" s="3">
        <v>18</v>
      </c>
      <c r="K20" s="3">
        <v>240000000000</v>
      </c>
      <c r="M20" s="3">
        <v>0</v>
      </c>
      <c r="O20" s="3">
        <v>0</v>
      </c>
      <c r="Q20" s="3">
        <v>240000000000</v>
      </c>
      <c r="S20" s="5">
        <f>Q20/سهام!$AD$4</f>
        <v>4.0290356380951284E-2</v>
      </c>
    </row>
    <row r="21" spans="1:19" ht="21" x14ac:dyDescent="0.25">
      <c r="A21" s="2" t="s">
        <v>117</v>
      </c>
      <c r="C21" s="1" t="s">
        <v>139</v>
      </c>
      <c r="E21" s="1" t="s">
        <v>134</v>
      </c>
      <c r="G21" s="1" t="s">
        <v>140</v>
      </c>
      <c r="I21" s="3">
        <v>18</v>
      </c>
      <c r="K21" s="3">
        <v>766000000000</v>
      </c>
      <c r="M21" s="3">
        <v>0</v>
      </c>
      <c r="O21" s="3">
        <v>0</v>
      </c>
      <c r="Q21" s="3">
        <v>766000000000</v>
      </c>
      <c r="S21" s="5">
        <f>Q21/سهام!$AD$4</f>
        <v>0.12859338744920285</v>
      </c>
    </row>
    <row r="22" spans="1:19" ht="21" x14ac:dyDescent="0.25">
      <c r="A22" s="2" t="s">
        <v>126</v>
      </c>
      <c r="C22" s="1" t="s">
        <v>141</v>
      </c>
      <c r="E22" s="1" t="s">
        <v>134</v>
      </c>
      <c r="G22" s="1" t="s">
        <v>142</v>
      </c>
      <c r="I22" s="3">
        <v>18</v>
      </c>
      <c r="K22" s="3">
        <v>300000000000</v>
      </c>
      <c r="M22" s="3">
        <v>0</v>
      </c>
      <c r="O22" s="3">
        <v>0</v>
      </c>
      <c r="Q22" s="3">
        <v>300000000000</v>
      </c>
      <c r="S22" s="5">
        <f>Q22/سهام!$AD$4</f>
        <v>5.0362945476189108E-2</v>
      </c>
    </row>
    <row r="23" spans="1:19" ht="19.5" thickBot="1" x14ac:dyDescent="0.3">
      <c r="K23" s="6">
        <f>SUM(K8:K22)</f>
        <v>2451340890204</v>
      </c>
      <c r="M23" s="6">
        <f>SUM(M8:M22)</f>
        <v>164716654680</v>
      </c>
      <c r="O23" s="6">
        <f>SUM(O8:O22)</f>
        <v>180367431674</v>
      </c>
      <c r="Q23" s="6">
        <f>SUM(Q8:Q22)</f>
        <v>2435690113210</v>
      </c>
      <c r="S23" s="9">
        <f>SUM(S8:S22)</f>
        <v>0.40889509456162698</v>
      </c>
    </row>
    <row r="24" spans="1:19" ht="19.5" thickTop="1" x14ac:dyDescent="0.25"/>
  </sheetData>
  <sheetProtection algorithmName="SHA-512" hashValue="LcKIbzrsKzwwVH9qf2jNketkxLdfbxgepAgDOh3lvSS7n7hhMVJ2DBc6BTnIiuJ2dvjdZiOpkDHuIbc4tLJ26w==" saltValue="vGxD1kTA0NUJZsY4JtNPSA==" spinCount="100000" sheet="1" objects="1" scenarios="1"/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rightToLeft="1" view="pageBreakPreview" zoomScale="60" zoomScaleNormal="100" workbookViewId="0">
      <selection activeCell="R22" sqref="R22:S22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4"/>
      <c r="U2" s="4"/>
      <c r="V2" s="4"/>
      <c r="W2" s="4"/>
      <c r="X2" s="4"/>
      <c r="Y2" s="4"/>
    </row>
    <row r="3" spans="1:25" ht="30" x14ac:dyDescent="0.25">
      <c r="A3" s="14" t="s">
        <v>143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4"/>
      <c r="U4" s="4"/>
      <c r="V4" s="4"/>
      <c r="W4" s="4"/>
      <c r="X4" s="4"/>
      <c r="Y4" s="4"/>
    </row>
    <row r="6" spans="1:25" ht="30" x14ac:dyDescent="0.25">
      <c r="A6" s="13" t="s">
        <v>144</v>
      </c>
      <c r="B6" s="13" t="s">
        <v>144</v>
      </c>
      <c r="C6" s="13" t="s">
        <v>144</v>
      </c>
      <c r="D6" s="13" t="s">
        <v>144</v>
      </c>
      <c r="E6" s="13" t="s">
        <v>144</v>
      </c>
      <c r="F6" s="13" t="s">
        <v>144</v>
      </c>
      <c r="G6" s="13" t="s">
        <v>144</v>
      </c>
      <c r="I6" s="13" t="s">
        <v>145</v>
      </c>
      <c r="J6" s="13" t="s">
        <v>145</v>
      </c>
      <c r="K6" s="13" t="s">
        <v>145</v>
      </c>
      <c r="L6" s="13" t="s">
        <v>145</v>
      </c>
      <c r="M6" s="13" t="s">
        <v>145</v>
      </c>
      <c r="O6" s="13" t="s">
        <v>146</v>
      </c>
      <c r="P6" s="13" t="s">
        <v>146</v>
      </c>
      <c r="Q6" s="13" t="s">
        <v>146</v>
      </c>
      <c r="R6" s="13" t="s">
        <v>146</v>
      </c>
      <c r="S6" s="13" t="s">
        <v>146</v>
      </c>
    </row>
    <row r="7" spans="1:25" ht="30" x14ac:dyDescent="0.25">
      <c r="A7" s="13" t="s">
        <v>147</v>
      </c>
      <c r="C7" s="13" t="s">
        <v>148</v>
      </c>
      <c r="E7" s="13" t="s">
        <v>61</v>
      </c>
      <c r="G7" s="13" t="s">
        <v>62</v>
      </c>
      <c r="I7" s="13" t="s">
        <v>149</v>
      </c>
      <c r="K7" s="13" t="s">
        <v>150</v>
      </c>
      <c r="M7" s="13" t="s">
        <v>151</v>
      </c>
      <c r="O7" s="13" t="s">
        <v>149</v>
      </c>
      <c r="Q7" s="13" t="s">
        <v>150</v>
      </c>
      <c r="S7" s="13" t="s">
        <v>151</v>
      </c>
    </row>
    <row r="8" spans="1:25" ht="21" x14ac:dyDescent="0.25">
      <c r="A8" s="2" t="s">
        <v>152</v>
      </c>
      <c r="C8" s="1" t="s">
        <v>153</v>
      </c>
      <c r="E8" s="1" t="s">
        <v>90</v>
      </c>
      <c r="G8" s="3">
        <v>18</v>
      </c>
      <c r="I8" s="10">
        <v>0</v>
      </c>
      <c r="J8" s="10"/>
      <c r="K8" s="10" t="s">
        <v>153</v>
      </c>
      <c r="L8" s="10"/>
      <c r="M8" s="10">
        <v>0</v>
      </c>
      <c r="N8" s="10"/>
      <c r="O8" s="10">
        <v>667625832</v>
      </c>
      <c r="P8" s="10"/>
      <c r="Q8" s="10" t="s">
        <v>153</v>
      </c>
      <c r="R8" s="10"/>
      <c r="S8" s="10">
        <v>667625832</v>
      </c>
    </row>
    <row r="9" spans="1:25" ht="21" x14ac:dyDescent="0.25">
      <c r="A9" s="2" t="s">
        <v>88</v>
      </c>
      <c r="C9" s="1" t="s">
        <v>153</v>
      </c>
      <c r="E9" s="1" t="s">
        <v>90</v>
      </c>
      <c r="G9" s="3">
        <v>18</v>
      </c>
      <c r="I9" s="10">
        <v>8342100082</v>
      </c>
      <c r="J9" s="10"/>
      <c r="K9" s="10" t="s">
        <v>153</v>
      </c>
      <c r="L9" s="10"/>
      <c r="M9" s="10">
        <v>8342100082</v>
      </c>
      <c r="N9" s="10"/>
      <c r="O9" s="10">
        <v>8342100082</v>
      </c>
      <c r="P9" s="10"/>
      <c r="Q9" s="10" t="s">
        <v>153</v>
      </c>
      <c r="R9" s="10"/>
      <c r="S9" s="10">
        <v>8342100082</v>
      </c>
    </row>
    <row r="10" spans="1:25" ht="21" x14ac:dyDescent="0.25">
      <c r="A10" s="2" t="s">
        <v>77</v>
      </c>
      <c r="C10" s="1" t="s">
        <v>153</v>
      </c>
      <c r="E10" s="1" t="s">
        <v>79</v>
      </c>
      <c r="G10" s="3">
        <v>20</v>
      </c>
      <c r="I10" s="10">
        <v>9447412046</v>
      </c>
      <c r="J10" s="10"/>
      <c r="K10" s="10" t="s">
        <v>153</v>
      </c>
      <c r="L10" s="10"/>
      <c r="M10" s="10">
        <v>9447412046</v>
      </c>
      <c r="N10" s="10"/>
      <c r="O10" s="10">
        <v>117796376131</v>
      </c>
      <c r="P10" s="10"/>
      <c r="Q10" s="10" t="s">
        <v>153</v>
      </c>
      <c r="R10" s="10"/>
      <c r="S10" s="10">
        <v>117796376131</v>
      </c>
    </row>
    <row r="11" spans="1:25" ht="21" x14ac:dyDescent="0.25">
      <c r="A11" s="2" t="s">
        <v>154</v>
      </c>
      <c r="C11" s="1" t="s">
        <v>153</v>
      </c>
      <c r="E11" s="1" t="s">
        <v>155</v>
      </c>
      <c r="G11" s="3">
        <v>16</v>
      </c>
      <c r="I11" s="10">
        <v>0</v>
      </c>
      <c r="J11" s="10"/>
      <c r="K11" s="10" t="s">
        <v>153</v>
      </c>
      <c r="L11" s="10"/>
      <c r="M11" s="10">
        <v>0</v>
      </c>
      <c r="N11" s="10"/>
      <c r="O11" s="10">
        <v>1817364567</v>
      </c>
      <c r="P11" s="10"/>
      <c r="Q11" s="10" t="s">
        <v>153</v>
      </c>
      <c r="R11" s="10"/>
      <c r="S11" s="10">
        <v>1817364567</v>
      </c>
    </row>
    <row r="12" spans="1:25" ht="21" x14ac:dyDescent="0.25">
      <c r="A12" s="2" t="s">
        <v>64</v>
      </c>
      <c r="C12" s="1" t="s">
        <v>153</v>
      </c>
      <c r="E12" s="1" t="s">
        <v>67</v>
      </c>
      <c r="G12" s="3">
        <v>16</v>
      </c>
      <c r="I12" s="10">
        <v>12174166881</v>
      </c>
      <c r="J12" s="10"/>
      <c r="K12" s="10" t="s">
        <v>153</v>
      </c>
      <c r="L12" s="10"/>
      <c r="M12" s="10">
        <v>12174166881</v>
      </c>
      <c r="N12" s="10"/>
      <c r="O12" s="10">
        <v>160513665765</v>
      </c>
      <c r="P12" s="10"/>
      <c r="Q12" s="10" t="s">
        <v>153</v>
      </c>
      <c r="R12" s="10"/>
      <c r="S12" s="10">
        <v>160513665765</v>
      </c>
    </row>
    <row r="13" spans="1:25" ht="21" x14ac:dyDescent="0.25">
      <c r="A13" s="2" t="s">
        <v>81</v>
      </c>
      <c r="C13" s="1" t="s">
        <v>153</v>
      </c>
      <c r="E13" s="1" t="s">
        <v>83</v>
      </c>
      <c r="G13" s="3">
        <v>19</v>
      </c>
      <c r="I13" s="10">
        <v>5305859468</v>
      </c>
      <c r="J13" s="10"/>
      <c r="K13" s="10" t="s">
        <v>153</v>
      </c>
      <c r="L13" s="10"/>
      <c r="M13" s="10">
        <v>5305859468</v>
      </c>
      <c r="N13" s="10"/>
      <c r="O13" s="10">
        <v>143227104385</v>
      </c>
      <c r="P13" s="10"/>
      <c r="Q13" s="10" t="s">
        <v>153</v>
      </c>
      <c r="R13" s="10"/>
      <c r="S13" s="10">
        <v>143227104385</v>
      </c>
    </row>
    <row r="14" spans="1:25" ht="21" x14ac:dyDescent="0.25">
      <c r="A14" s="2" t="s">
        <v>73</v>
      </c>
      <c r="C14" s="1" t="s">
        <v>153</v>
      </c>
      <c r="E14" s="1" t="s">
        <v>75</v>
      </c>
      <c r="G14" s="3">
        <v>16</v>
      </c>
      <c r="I14" s="10">
        <v>100846545</v>
      </c>
      <c r="J14" s="10"/>
      <c r="K14" s="10" t="s">
        <v>153</v>
      </c>
      <c r="L14" s="10"/>
      <c r="M14" s="10">
        <v>100846545</v>
      </c>
      <c r="N14" s="10"/>
      <c r="O14" s="10">
        <v>1208416910</v>
      </c>
      <c r="P14" s="10"/>
      <c r="Q14" s="10" t="s">
        <v>153</v>
      </c>
      <c r="R14" s="10"/>
      <c r="S14" s="10">
        <v>1208416910</v>
      </c>
    </row>
    <row r="15" spans="1:25" ht="21" x14ac:dyDescent="0.25">
      <c r="A15" s="2" t="s">
        <v>156</v>
      </c>
      <c r="C15" s="1" t="s">
        <v>153</v>
      </c>
      <c r="E15" s="1" t="s">
        <v>157</v>
      </c>
      <c r="G15" s="3">
        <v>17</v>
      </c>
      <c r="I15" s="10">
        <v>0</v>
      </c>
      <c r="J15" s="10"/>
      <c r="K15" s="10" t="s">
        <v>153</v>
      </c>
      <c r="L15" s="10"/>
      <c r="M15" s="10">
        <v>0</v>
      </c>
      <c r="N15" s="10"/>
      <c r="O15" s="10">
        <v>51887858848</v>
      </c>
      <c r="P15" s="10"/>
      <c r="Q15" s="10" t="s">
        <v>153</v>
      </c>
      <c r="R15" s="10"/>
      <c r="S15" s="10">
        <v>51887858848</v>
      </c>
    </row>
    <row r="16" spans="1:25" ht="21" x14ac:dyDescent="0.25">
      <c r="A16" s="2" t="s">
        <v>101</v>
      </c>
      <c r="C16" s="3">
        <v>1</v>
      </c>
      <c r="E16" s="1" t="s">
        <v>153</v>
      </c>
      <c r="G16" s="3">
        <v>0</v>
      </c>
      <c r="I16" s="10">
        <v>70618</v>
      </c>
      <c r="J16" s="10"/>
      <c r="K16" s="10">
        <v>0</v>
      </c>
      <c r="L16" s="10"/>
      <c r="M16" s="10">
        <v>70618</v>
      </c>
      <c r="N16" s="10"/>
      <c r="O16" s="10">
        <v>296006</v>
      </c>
      <c r="P16" s="10"/>
      <c r="Q16" s="10">
        <v>0</v>
      </c>
      <c r="R16" s="10"/>
      <c r="S16" s="10">
        <v>296006</v>
      </c>
    </row>
    <row r="17" spans="1:19" ht="21" x14ac:dyDescent="0.25">
      <c r="A17" s="2" t="s">
        <v>108</v>
      </c>
      <c r="C17" s="3">
        <v>31</v>
      </c>
      <c r="E17" s="1" t="s">
        <v>153</v>
      </c>
      <c r="G17" s="3">
        <v>0</v>
      </c>
      <c r="I17" s="10">
        <v>6203411</v>
      </c>
      <c r="J17" s="10"/>
      <c r="K17" s="10">
        <v>0</v>
      </c>
      <c r="L17" s="10"/>
      <c r="M17" s="10">
        <v>6203411</v>
      </c>
      <c r="N17" s="10"/>
      <c r="O17" s="10">
        <v>244363483</v>
      </c>
      <c r="P17" s="10"/>
      <c r="Q17" s="10">
        <v>0</v>
      </c>
      <c r="R17" s="10"/>
      <c r="S17" s="10">
        <v>244363483</v>
      </c>
    </row>
    <row r="18" spans="1:19" ht="21" x14ac:dyDescent="0.25">
      <c r="A18" s="2" t="s">
        <v>158</v>
      </c>
      <c r="C18" s="3">
        <v>31</v>
      </c>
      <c r="E18" s="1" t="s">
        <v>153</v>
      </c>
      <c r="G18" s="3">
        <v>0</v>
      </c>
      <c r="I18" s="10">
        <v>0</v>
      </c>
      <c r="J18" s="10"/>
      <c r="K18" s="10">
        <v>0</v>
      </c>
      <c r="L18" s="10"/>
      <c r="M18" s="10">
        <v>0</v>
      </c>
      <c r="N18" s="10"/>
      <c r="O18" s="10">
        <v>32477</v>
      </c>
      <c r="P18" s="10"/>
      <c r="Q18" s="10">
        <v>0</v>
      </c>
      <c r="R18" s="10"/>
      <c r="S18" s="10">
        <v>32477</v>
      </c>
    </row>
    <row r="19" spans="1:19" ht="21" x14ac:dyDescent="0.25">
      <c r="A19" s="2" t="s">
        <v>111</v>
      </c>
      <c r="C19" s="3">
        <v>20</v>
      </c>
      <c r="E19" s="1" t="s">
        <v>153</v>
      </c>
      <c r="G19" s="3">
        <v>0</v>
      </c>
      <c r="I19" s="10">
        <v>37321</v>
      </c>
      <c r="J19" s="10"/>
      <c r="K19" s="10">
        <v>0</v>
      </c>
      <c r="L19" s="10"/>
      <c r="M19" s="10">
        <v>37321</v>
      </c>
      <c r="N19" s="10"/>
      <c r="O19" s="10">
        <v>2630245</v>
      </c>
      <c r="P19" s="10"/>
      <c r="Q19" s="10">
        <v>0</v>
      </c>
      <c r="R19" s="10"/>
      <c r="S19" s="10">
        <v>2630245</v>
      </c>
    </row>
    <row r="20" spans="1:19" ht="21" x14ac:dyDescent="0.25">
      <c r="A20" s="2" t="s">
        <v>114</v>
      </c>
      <c r="C20" s="3">
        <v>6</v>
      </c>
      <c r="E20" s="1" t="s">
        <v>153</v>
      </c>
      <c r="G20" s="3">
        <v>18</v>
      </c>
      <c r="I20" s="10">
        <v>0</v>
      </c>
      <c r="J20" s="10"/>
      <c r="K20" s="10">
        <v>0</v>
      </c>
      <c r="L20" s="10"/>
      <c r="M20" s="10">
        <v>0</v>
      </c>
      <c r="N20" s="10"/>
      <c r="O20" s="10">
        <v>35322279495</v>
      </c>
      <c r="P20" s="10"/>
      <c r="Q20" s="10">
        <v>0</v>
      </c>
      <c r="R20" s="10"/>
      <c r="S20" s="10">
        <v>35322279495</v>
      </c>
    </row>
    <row r="21" spans="1:19" ht="21" x14ac:dyDescent="0.25">
      <c r="A21" s="2" t="s">
        <v>159</v>
      </c>
      <c r="C21" s="3">
        <v>6</v>
      </c>
      <c r="E21" s="1" t="s">
        <v>153</v>
      </c>
      <c r="G21" s="3">
        <v>18</v>
      </c>
      <c r="I21" s="10">
        <v>0</v>
      </c>
      <c r="J21" s="10"/>
      <c r="K21" s="10">
        <v>0</v>
      </c>
      <c r="L21" s="10"/>
      <c r="M21" s="10">
        <v>0</v>
      </c>
      <c r="N21" s="10"/>
      <c r="O21" s="10">
        <v>8806721281</v>
      </c>
      <c r="P21" s="10"/>
      <c r="Q21" s="10">
        <v>0</v>
      </c>
      <c r="R21" s="10"/>
      <c r="S21" s="10">
        <v>8806721281</v>
      </c>
    </row>
    <row r="22" spans="1:19" ht="21" x14ac:dyDescent="0.25">
      <c r="A22" s="2" t="s">
        <v>159</v>
      </c>
      <c r="C22" s="3">
        <v>17</v>
      </c>
      <c r="E22" s="1" t="s">
        <v>153</v>
      </c>
      <c r="G22" s="3">
        <v>0</v>
      </c>
      <c r="I22" s="10">
        <v>0</v>
      </c>
      <c r="J22" s="10"/>
      <c r="K22" s="10">
        <v>0</v>
      </c>
      <c r="L22" s="10"/>
      <c r="M22" s="10">
        <v>0</v>
      </c>
      <c r="N22" s="10"/>
      <c r="O22" s="10">
        <v>885865</v>
      </c>
      <c r="P22" s="10"/>
      <c r="Q22" s="10">
        <v>0</v>
      </c>
      <c r="R22" s="10"/>
      <c r="S22" s="10">
        <v>885865</v>
      </c>
    </row>
    <row r="23" spans="1:19" ht="21" x14ac:dyDescent="0.25">
      <c r="A23" s="2" t="s">
        <v>114</v>
      </c>
      <c r="C23" s="3">
        <v>6</v>
      </c>
      <c r="E23" s="1" t="s">
        <v>153</v>
      </c>
      <c r="G23" s="3">
        <v>0</v>
      </c>
      <c r="I23" s="10">
        <v>1644</v>
      </c>
      <c r="J23" s="10"/>
      <c r="K23" s="10">
        <v>0</v>
      </c>
      <c r="L23" s="10"/>
      <c r="M23" s="10">
        <v>1644</v>
      </c>
      <c r="N23" s="10"/>
      <c r="O23" s="10">
        <v>4590706</v>
      </c>
      <c r="P23" s="10"/>
      <c r="Q23" s="10">
        <v>0</v>
      </c>
      <c r="R23" s="10"/>
      <c r="S23" s="10">
        <v>4590706</v>
      </c>
    </row>
    <row r="24" spans="1:19" ht="21" x14ac:dyDescent="0.25">
      <c r="A24" s="2" t="s">
        <v>160</v>
      </c>
      <c r="C24" s="3">
        <v>8</v>
      </c>
      <c r="E24" s="1" t="s">
        <v>153</v>
      </c>
      <c r="G24" s="3">
        <v>0</v>
      </c>
      <c r="I24" s="10">
        <v>0</v>
      </c>
      <c r="J24" s="10"/>
      <c r="K24" s="10">
        <v>0</v>
      </c>
      <c r="L24" s="10"/>
      <c r="M24" s="10">
        <v>0</v>
      </c>
      <c r="N24" s="10"/>
      <c r="O24" s="10">
        <v>31501</v>
      </c>
      <c r="P24" s="10"/>
      <c r="Q24" s="10">
        <v>0</v>
      </c>
      <c r="R24" s="10"/>
      <c r="S24" s="10">
        <v>31501</v>
      </c>
    </row>
    <row r="25" spans="1:19" ht="21" x14ac:dyDescent="0.25">
      <c r="A25" s="2" t="s">
        <v>111</v>
      </c>
      <c r="C25" s="3">
        <v>31</v>
      </c>
      <c r="E25" s="1" t="s">
        <v>153</v>
      </c>
      <c r="G25" s="3">
        <v>18</v>
      </c>
      <c r="I25" s="10">
        <v>0</v>
      </c>
      <c r="J25" s="10"/>
      <c r="K25" s="10">
        <v>0</v>
      </c>
      <c r="L25" s="10"/>
      <c r="M25" s="10">
        <v>0</v>
      </c>
      <c r="N25" s="10"/>
      <c r="O25" s="10">
        <v>71232705988</v>
      </c>
      <c r="P25" s="10"/>
      <c r="Q25" s="10">
        <v>0</v>
      </c>
      <c r="R25" s="10"/>
      <c r="S25" s="10">
        <v>71232705988</v>
      </c>
    </row>
    <row r="26" spans="1:19" ht="21" x14ac:dyDescent="0.25">
      <c r="A26" s="2" t="s">
        <v>111</v>
      </c>
      <c r="C26" s="3">
        <v>31</v>
      </c>
      <c r="E26" s="1" t="s">
        <v>153</v>
      </c>
      <c r="G26" s="3">
        <v>18</v>
      </c>
      <c r="I26" s="10">
        <v>0</v>
      </c>
      <c r="J26" s="10"/>
      <c r="K26" s="10">
        <v>0</v>
      </c>
      <c r="L26" s="10"/>
      <c r="M26" s="10">
        <v>0</v>
      </c>
      <c r="N26" s="10"/>
      <c r="O26" s="10">
        <v>49959128494</v>
      </c>
      <c r="P26" s="10"/>
      <c r="Q26" s="10">
        <v>0</v>
      </c>
      <c r="R26" s="10"/>
      <c r="S26" s="10">
        <v>49959128494</v>
      </c>
    </row>
    <row r="27" spans="1:19" ht="21" x14ac:dyDescent="0.25">
      <c r="A27" s="2" t="s">
        <v>161</v>
      </c>
      <c r="C27" s="3">
        <v>31</v>
      </c>
      <c r="E27" s="1" t="s">
        <v>153</v>
      </c>
      <c r="G27" s="3">
        <v>18</v>
      </c>
      <c r="I27" s="10">
        <v>0</v>
      </c>
      <c r="J27" s="10"/>
      <c r="K27" s="10">
        <v>0</v>
      </c>
      <c r="L27" s="10"/>
      <c r="M27" s="10">
        <v>0</v>
      </c>
      <c r="N27" s="10"/>
      <c r="O27" s="10">
        <v>893775034</v>
      </c>
      <c r="P27" s="10"/>
      <c r="Q27" s="10">
        <v>0</v>
      </c>
      <c r="R27" s="10"/>
      <c r="S27" s="10">
        <v>893775034</v>
      </c>
    </row>
    <row r="28" spans="1:19" ht="21" x14ac:dyDescent="0.25">
      <c r="A28" s="2" t="s">
        <v>120</v>
      </c>
      <c r="C28" s="3">
        <v>22</v>
      </c>
      <c r="E28" s="1" t="s">
        <v>153</v>
      </c>
      <c r="G28" s="3">
        <v>0</v>
      </c>
      <c r="I28" s="10">
        <v>1281877</v>
      </c>
      <c r="J28" s="10"/>
      <c r="K28" s="10">
        <v>0</v>
      </c>
      <c r="L28" s="10"/>
      <c r="M28" s="10">
        <v>1281877</v>
      </c>
      <c r="N28" s="10"/>
      <c r="O28" s="10">
        <v>7234331</v>
      </c>
      <c r="P28" s="10"/>
      <c r="Q28" s="10">
        <v>0</v>
      </c>
      <c r="R28" s="10"/>
      <c r="S28" s="10">
        <v>7234331</v>
      </c>
    </row>
    <row r="29" spans="1:19" ht="21" x14ac:dyDescent="0.25">
      <c r="A29" s="2" t="s">
        <v>120</v>
      </c>
      <c r="C29" s="3">
        <v>23</v>
      </c>
      <c r="E29" s="1" t="s">
        <v>153</v>
      </c>
      <c r="G29" s="3">
        <v>18</v>
      </c>
      <c r="I29" s="10">
        <v>0</v>
      </c>
      <c r="J29" s="10"/>
      <c r="K29" s="10">
        <v>-1337073</v>
      </c>
      <c r="L29" s="10"/>
      <c r="M29" s="10">
        <v>1337073</v>
      </c>
      <c r="N29" s="10"/>
      <c r="O29" s="10">
        <v>26765329663</v>
      </c>
      <c r="P29" s="10"/>
      <c r="Q29" s="10">
        <v>0</v>
      </c>
      <c r="R29" s="10"/>
      <c r="S29" s="10">
        <v>26765329663</v>
      </c>
    </row>
    <row r="30" spans="1:19" ht="21" x14ac:dyDescent="0.25">
      <c r="A30" s="2" t="s">
        <v>117</v>
      </c>
      <c r="C30" s="3">
        <v>28</v>
      </c>
      <c r="E30" s="1" t="s">
        <v>153</v>
      </c>
      <c r="G30" s="3">
        <v>18</v>
      </c>
      <c r="I30" s="10">
        <v>0</v>
      </c>
      <c r="J30" s="10"/>
      <c r="K30" s="10">
        <v>0</v>
      </c>
      <c r="L30" s="10"/>
      <c r="M30" s="10">
        <v>0</v>
      </c>
      <c r="N30" s="10"/>
      <c r="O30" s="10">
        <v>107506250546</v>
      </c>
      <c r="P30" s="10"/>
      <c r="Q30" s="10">
        <v>0</v>
      </c>
      <c r="R30" s="10"/>
      <c r="S30" s="10">
        <v>107506250546</v>
      </c>
    </row>
    <row r="31" spans="1:19" ht="21" x14ac:dyDescent="0.25">
      <c r="A31" s="2" t="s">
        <v>162</v>
      </c>
      <c r="C31" s="3">
        <v>1</v>
      </c>
      <c r="E31" s="1" t="s">
        <v>153</v>
      </c>
      <c r="G31" s="3">
        <v>18</v>
      </c>
      <c r="I31" s="10">
        <v>0</v>
      </c>
      <c r="J31" s="10"/>
      <c r="K31" s="10">
        <v>0</v>
      </c>
      <c r="L31" s="10"/>
      <c r="M31" s="10">
        <v>0</v>
      </c>
      <c r="N31" s="10"/>
      <c r="O31" s="10">
        <v>18458544588</v>
      </c>
      <c r="P31" s="10"/>
      <c r="Q31" s="10">
        <v>0</v>
      </c>
      <c r="R31" s="10"/>
      <c r="S31" s="10">
        <v>18458544588</v>
      </c>
    </row>
    <row r="32" spans="1:19" ht="21" x14ac:dyDescent="0.25">
      <c r="A32" s="2" t="s">
        <v>123</v>
      </c>
      <c r="C32" s="3">
        <v>17</v>
      </c>
      <c r="E32" s="1" t="s">
        <v>153</v>
      </c>
      <c r="G32" s="3">
        <v>0</v>
      </c>
      <c r="I32" s="10">
        <v>0</v>
      </c>
      <c r="J32" s="10"/>
      <c r="K32" s="10">
        <v>0</v>
      </c>
      <c r="L32" s="10"/>
      <c r="M32" s="10">
        <v>0</v>
      </c>
      <c r="N32" s="10"/>
      <c r="O32" s="10">
        <v>38978</v>
      </c>
      <c r="P32" s="10"/>
      <c r="Q32" s="10">
        <v>0</v>
      </c>
      <c r="R32" s="10"/>
      <c r="S32" s="10">
        <v>38978</v>
      </c>
    </row>
    <row r="33" spans="1:19" ht="21" x14ac:dyDescent="0.25">
      <c r="A33" s="2" t="s">
        <v>126</v>
      </c>
      <c r="C33" s="3">
        <v>19</v>
      </c>
      <c r="E33" s="1" t="s">
        <v>153</v>
      </c>
      <c r="G33" s="3">
        <v>18</v>
      </c>
      <c r="I33" s="10">
        <v>0</v>
      </c>
      <c r="J33" s="10"/>
      <c r="K33" s="10">
        <v>0</v>
      </c>
      <c r="L33" s="10"/>
      <c r="M33" s="10">
        <v>0</v>
      </c>
      <c r="N33" s="10"/>
      <c r="O33" s="10">
        <v>24164383561</v>
      </c>
      <c r="P33" s="10"/>
      <c r="Q33" s="10">
        <v>0</v>
      </c>
      <c r="R33" s="10"/>
      <c r="S33" s="10">
        <v>24164383561</v>
      </c>
    </row>
    <row r="34" spans="1:19" ht="21" x14ac:dyDescent="0.25">
      <c r="A34" s="2" t="s">
        <v>126</v>
      </c>
      <c r="C34" s="3">
        <v>19</v>
      </c>
      <c r="E34" s="1" t="s">
        <v>153</v>
      </c>
      <c r="G34" s="3">
        <v>0</v>
      </c>
      <c r="I34" s="10">
        <v>18246</v>
      </c>
      <c r="J34" s="10"/>
      <c r="K34" s="10">
        <v>0</v>
      </c>
      <c r="L34" s="10"/>
      <c r="M34" s="10">
        <v>18246</v>
      </c>
      <c r="N34" s="10"/>
      <c r="O34" s="10">
        <v>610559</v>
      </c>
      <c r="P34" s="10"/>
      <c r="Q34" s="10">
        <v>0</v>
      </c>
      <c r="R34" s="10"/>
      <c r="S34" s="10">
        <v>610559</v>
      </c>
    </row>
    <row r="35" spans="1:19" ht="21" x14ac:dyDescent="0.25">
      <c r="A35" s="2" t="s">
        <v>129</v>
      </c>
      <c r="C35" s="3">
        <v>6</v>
      </c>
      <c r="E35" s="1" t="s">
        <v>153</v>
      </c>
      <c r="G35" s="3">
        <v>0</v>
      </c>
      <c r="I35" s="10">
        <v>70467</v>
      </c>
      <c r="J35" s="10"/>
      <c r="K35" s="10">
        <v>0</v>
      </c>
      <c r="L35" s="10"/>
      <c r="M35" s="10">
        <v>70467</v>
      </c>
      <c r="N35" s="10"/>
      <c r="O35" s="10">
        <v>4462451</v>
      </c>
      <c r="P35" s="10"/>
      <c r="Q35" s="10">
        <v>0</v>
      </c>
      <c r="R35" s="10"/>
      <c r="S35" s="10">
        <v>4462451</v>
      </c>
    </row>
    <row r="36" spans="1:19" ht="21" x14ac:dyDescent="0.25">
      <c r="A36" s="2" t="s">
        <v>132</v>
      </c>
      <c r="C36" s="3">
        <v>6</v>
      </c>
      <c r="E36" s="1" t="s">
        <v>153</v>
      </c>
      <c r="G36" s="3">
        <v>18</v>
      </c>
      <c r="I36" s="10">
        <v>5161643820</v>
      </c>
      <c r="J36" s="10"/>
      <c r="K36" s="10">
        <v>0</v>
      </c>
      <c r="L36" s="10"/>
      <c r="M36" s="10">
        <v>5161643820</v>
      </c>
      <c r="N36" s="10"/>
      <c r="O36" s="10">
        <v>24775890336</v>
      </c>
      <c r="P36" s="10"/>
      <c r="Q36" s="10">
        <v>13531344</v>
      </c>
      <c r="R36" s="10"/>
      <c r="S36" s="10">
        <v>24762358992</v>
      </c>
    </row>
    <row r="37" spans="1:19" ht="21" x14ac:dyDescent="0.25">
      <c r="A37" s="2" t="s">
        <v>117</v>
      </c>
      <c r="C37" s="3">
        <v>28</v>
      </c>
      <c r="E37" s="1" t="s">
        <v>153</v>
      </c>
      <c r="G37" s="3">
        <v>18</v>
      </c>
      <c r="I37" s="10">
        <v>13645479508</v>
      </c>
      <c r="J37" s="10"/>
      <c r="K37" s="10">
        <v>10472450</v>
      </c>
      <c r="L37" s="10"/>
      <c r="M37" s="10">
        <v>13635007058</v>
      </c>
      <c r="N37" s="10"/>
      <c r="O37" s="10">
        <v>55915890407</v>
      </c>
      <c r="P37" s="10"/>
      <c r="Q37" s="10">
        <v>14412105</v>
      </c>
      <c r="R37" s="10"/>
      <c r="S37" s="10">
        <v>55901478302</v>
      </c>
    </row>
    <row r="38" spans="1:19" ht="21" x14ac:dyDescent="0.25">
      <c r="A38" s="2" t="s">
        <v>126</v>
      </c>
      <c r="C38" s="3">
        <v>24</v>
      </c>
      <c r="E38" s="1" t="s">
        <v>153</v>
      </c>
      <c r="G38" s="3">
        <v>18</v>
      </c>
      <c r="I38" s="10">
        <v>4234520532</v>
      </c>
      <c r="J38" s="10"/>
      <c r="K38" s="10">
        <v>-2657587</v>
      </c>
      <c r="L38" s="10"/>
      <c r="M38" s="10">
        <v>4237178119</v>
      </c>
      <c r="N38" s="10"/>
      <c r="O38" s="10">
        <v>9205479408</v>
      </c>
      <c r="P38" s="10"/>
      <c r="Q38" s="10">
        <v>8628225</v>
      </c>
      <c r="R38" s="10"/>
      <c r="S38" s="10">
        <v>9196851183</v>
      </c>
    </row>
    <row r="39" spans="1:19" ht="21" x14ac:dyDescent="0.25">
      <c r="A39" s="2" t="s">
        <v>117</v>
      </c>
      <c r="C39" s="3">
        <v>29</v>
      </c>
      <c r="E39" s="1" t="s">
        <v>153</v>
      </c>
      <c r="G39" s="3">
        <v>18</v>
      </c>
      <c r="I39" s="10">
        <v>13850958900</v>
      </c>
      <c r="J39" s="10"/>
      <c r="K39" s="10">
        <v>-43263268</v>
      </c>
      <c r="L39" s="10"/>
      <c r="M39" s="10">
        <v>13894222168</v>
      </c>
      <c r="N39" s="10"/>
      <c r="O39" s="10">
        <v>28163616430</v>
      </c>
      <c r="P39" s="10"/>
      <c r="Q39" s="10">
        <v>7931599</v>
      </c>
      <c r="R39" s="10"/>
      <c r="S39" s="10">
        <v>28155684831</v>
      </c>
    </row>
    <row r="40" spans="1:19" ht="21" x14ac:dyDescent="0.25">
      <c r="A40" s="2" t="s">
        <v>126</v>
      </c>
      <c r="C40" s="3">
        <v>14</v>
      </c>
      <c r="E40" s="1" t="s">
        <v>153</v>
      </c>
      <c r="G40" s="3">
        <v>18</v>
      </c>
      <c r="I40" s="10">
        <v>5424657510</v>
      </c>
      <c r="J40" s="10"/>
      <c r="K40" s="10">
        <v>1650</v>
      </c>
      <c r="L40" s="10"/>
      <c r="M40" s="10">
        <v>5424655860</v>
      </c>
      <c r="N40" s="10"/>
      <c r="O40" s="10">
        <v>8317808182</v>
      </c>
      <c r="P40" s="10"/>
      <c r="Q40" s="10">
        <v>24210800</v>
      </c>
      <c r="R40" s="10"/>
      <c r="S40" s="10">
        <v>8293597382</v>
      </c>
    </row>
    <row r="41" spans="1:19" ht="19.5" thickBot="1" x14ac:dyDescent="0.3">
      <c r="I41" s="11">
        <f>SUM(I8:I40)</f>
        <v>77695328876</v>
      </c>
      <c r="J41" s="10"/>
      <c r="K41" s="11">
        <f>SUM(K16:K40)</f>
        <v>-36783828</v>
      </c>
      <c r="L41" s="10"/>
      <c r="M41" s="11">
        <f>SUM(M8:M40)</f>
        <v>77732112704</v>
      </c>
      <c r="N41" s="10"/>
      <c r="O41" s="11">
        <f>SUM(O8:O40)</f>
        <v>955213492535</v>
      </c>
      <c r="P41" s="10"/>
      <c r="Q41" s="11">
        <f>SUM(Q16:Q40)</f>
        <v>68714073</v>
      </c>
      <c r="R41" s="10"/>
      <c r="S41" s="11">
        <f>SUM(S8:S40)</f>
        <v>955144778462</v>
      </c>
    </row>
    <row r="42" spans="1:19" ht="19.5" thickTop="1" x14ac:dyDescent="0.25"/>
  </sheetData>
  <sheetProtection algorithmName="SHA-512" hashValue="X4wzqgvn0Oo6sRj4VQwAcaVQUW+ixl03ecKb5stprqTd49M8WRUASZjuQUpKOivNC2q9Bm0Q2ZKhLqGS73re+g==" saltValue="NdRHRvxgzvCUMV1ez6+QKw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4" orientation="portrait" r:id="rId1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6"/>
  <sheetViews>
    <sheetView rightToLeft="1" view="pageBreakPreview" zoomScale="60" zoomScaleNormal="100" workbookViewId="0">
      <selection activeCell="AH13" sqref="AH13"/>
    </sheetView>
  </sheetViews>
  <sheetFormatPr defaultRowHeight="18.75" x14ac:dyDescent="0.25"/>
  <cols>
    <col min="1" max="1" width="28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4"/>
      <c r="U2" s="4"/>
      <c r="V2" s="4"/>
      <c r="W2" s="4"/>
      <c r="X2" s="4"/>
      <c r="Y2" s="4"/>
    </row>
    <row r="3" spans="1:25" ht="30" x14ac:dyDescent="0.25">
      <c r="A3" s="14" t="s">
        <v>143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4"/>
      <c r="U4" s="4"/>
      <c r="V4" s="4"/>
      <c r="W4" s="4"/>
      <c r="X4" s="4"/>
      <c r="Y4" s="4"/>
    </row>
    <row r="6" spans="1:25" ht="30" x14ac:dyDescent="0.25">
      <c r="A6" s="12" t="s">
        <v>3</v>
      </c>
      <c r="C6" s="13" t="s">
        <v>163</v>
      </c>
      <c r="D6" s="13" t="s">
        <v>163</v>
      </c>
      <c r="E6" s="13" t="s">
        <v>163</v>
      </c>
      <c r="F6" s="13" t="s">
        <v>163</v>
      </c>
      <c r="G6" s="13" t="s">
        <v>163</v>
      </c>
      <c r="I6" s="13" t="s">
        <v>145</v>
      </c>
      <c r="J6" s="13" t="s">
        <v>145</v>
      </c>
      <c r="K6" s="13" t="s">
        <v>145</v>
      </c>
      <c r="L6" s="13" t="s">
        <v>145</v>
      </c>
      <c r="M6" s="13" t="s">
        <v>145</v>
      </c>
      <c r="O6" s="13" t="s">
        <v>146</v>
      </c>
      <c r="P6" s="13" t="s">
        <v>146</v>
      </c>
      <c r="Q6" s="13" t="s">
        <v>146</v>
      </c>
      <c r="R6" s="13" t="s">
        <v>146</v>
      </c>
      <c r="S6" s="13" t="s">
        <v>146</v>
      </c>
    </row>
    <row r="7" spans="1:25" ht="30" x14ac:dyDescent="0.25">
      <c r="A7" s="13" t="s">
        <v>3</v>
      </c>
      <c r="C7" s="13" t="s">
        <v>164</v>
      </c>
      <c r="E7" s="13" t="s">
        <v>165</v>
      </c>
      <c r="G7" s="13" t="s">
        <v>166</v>
      </c>
      <c r="I7" s="13" t="s">
        <v>167</v>
      </c>
      <c r="K7" s="13" t="s">
        <v>150</v>
      </c>
      <c r="M7" s="13" t="s">
        <v>168</v>
      </c>
      <c r="O7" s="13" t="s">
        <v>167</v>
      </c>
      <c r="Q7" s="13" t="s">
        <v>150</v>
      </c>
      <c r="S7" s="13" t="s">
        <v>168</v>
      </c>
    </row>
    <row r="8" spans="1:25" ht="21" x14ac:dyDescent="0.25">
      <c r="A8" s="2" t="s">
        <v>46</v>
      </c>
      <c r="C8" s="1" t="s">
        <v>169</v>
      </c>
      <c r="E8" s="3">
        <v>69093</v>
      </c>
      <c r="G8" s="3">
        <v>1250</v>
      </c>
      <c r="I8" s="3">
        <v>0</v>
      </c>
      <c r="K8" s="3">
        <v>0</v>
      </c>
      <c r="M8" s="3">
        <v>0</v>
      </c>
      <c r="O8" s="3">
        <v>86366250</v>
      </c>
      <c r="Q8" s="3">
        <v>0</v>
      </c>
      <c r="S8" s="3">
        <v>86366250</v>
      </c>
    </row>
    <row r="9" spans="1:25" ht="21" x14ac:dyDescent="0.25">
      <c r="A9" s="2" t="s">
        <v>36</v>
      </c>
      <c r="C9" s="1" t="s">
        <v>170</v>
      </c>
      <c r="E9" s="3">
        <v>728202</v>
      </c>
      <c r="G9" s="3">
        <v>125</v>
      </c>
      <c r="I9" s="3">
        <v>0</v>
      </c>
      <c r="K9" s="3">
        <v>0</v>
      </c>
      <c r="M9" s="3">
        <v>0</v>
      </c>
      <c r="O9" s="3">
        <v>91025250</v>
      </c>
      <c r="Q9" s="3">
        <v>1472106</v>
      </c>
      <c r="S9" s="3">
        <v>89553144</v>
      </c>
    </row>
    <row r="10" spans="1:25" ht="21" x14ac:dyDescent="0.25">
      <c r="A10" s="2" t="s">
        <v>42</v>
      </c>
      <c r="C10" s="1" t="s">
        <v>171</v>
      </c>
      <c r="E10" s="3">
        <v>15706</v>
      </c>
      <c r="G10" s="3">
        <v>150</v>
      </c>
      <c r="I10" s="3">
        <v>0</v>
      </c>
      <c r="K10" s="3">
        <v>0</v>
      </c>
      <c r="M10" s="3">
        <v>0</v>
      </c>
      <c r="O10" s="3">
        <v>2355900</v>
      </c>
      <c r="Q10" s="3">
        <v>160869</v>
      </c>
      <c r="S10" s="3">
        <v>2195031</v>
      </c>
    </row>
    <row r="11" spans="1:25" ht="21" x14ac:dyDescent="0.25">
      <c r="A11" s="2" t="s">
        <v>47</v>
      </c>
      <c r="C11" s="1" t="s">
        <v>172</v>
      </c>
      <c r="E11" s="3">
        <v>2999999</v>
      </c>
      <c r="G11" s="3">
        <v>280</v>
      </c>
      <c r="I11" s="3">
        <v>0</v>
      </c>
      <c r="K11" s="3">
        <v>0</v>
      </c>
      <c r="M11" s="3">
        <v>0</v>
      </c>
      <c r="O11" s="3">
        <v>839999720</v>
      </c>
      <c r="Q11" s="3">
        <v>16359968</v>
      </c>
      <c r="S11" s="3">
        <v>823639752</v>
      </c>
    </row>
    <row r="12" spans="1:25" ht="21" x14ac:dyDescent="0.25">
      <c r="A12" s="2" t="s">
        <v>43</v>
      </c>
      <c r="C12" s="1" t="s">
        <v>173</v>
      </c>
      <c r="E12" s="3">
        <v>50000</v>
      </c>
      <c r="G12" s="3">
        <v>450</v>
      </c>
      <c r="I12" s="3">
        <v>0</v>
      </c>
      <c r="K12" s="3">
        <v>0</v>
      </c>
      <c r="M12" s="3">
        <v>0</v>
      </c>
      <c r="O12" s="3">
        <v>22500000</v>
      </c>
      <c r="Q12" s="3">
        <v>2734657</v>
      </c>
      <c r="S12" s="3">
        <v>19765343</v>
      </c>
    </row>
    <row r="13" spans="1:25" ht="21" x14ac:dyDescent="0.25">
      <c r="A13" s="2" t="s">
        <v>23</v>
      </c>
      <c r="C13" s="1" t="s">
        <v>174</v>
      </c>
      <c r="E13" s="3">
        <v>100588</v>
      </c>
      <c r="G13" s="3">
        <v>1200</v>
      </c>
      <c r="I13" s="3">
        <v>0</v>
      </c>
      <c r="K13" s="3">
        <v>0</v>
      </c>
      <c r="M13" s="3">
        <v>0</v>
      </c>
      <c r="O13" s="3">
        <v>120705600</v>
      </c>
      <c r="Q13" s="3">
        <v>2271342</v>
      </c>
      <c r="S13" s="3">
        <v>118434258</v>
      </c>
    </row>
    <row r="14" spans="1:25" ht="21" x14ac:dyDescent="0.25">
      <c r="A14" s="2" t="s">
        <v>45</v>
      </c>
      <c r="C14" s="1" t="s">
        <v>175</v>
      </c>
      <c r="E14" s="3">
        <v>1698345</v>
      </c>
      <c r="G14" s="3">
        <v>2130</v>
      </c>
      <c r="I14" s="3">
        <v>0</v>
      </c>
      <c r="K14" s="3">
        <v>0</v>
      </c>
      <c r="M14" s="3">
        <v>0</v>
      </c>
      <c r="O14" s="3">
        <v>3617474850</v>
      </c>
      <c r="Q14" s="3">
        <v>0</v>
      </c>
      <c r="S14" s="3">
        <v>3617474850</v>
      </c>
    </row>
    <row r="15" spans="1:25" ht="21" x14ac:dyDescent="0.25">
      <c r="A15" s="2" t="s">
        <v>20</v>
      </c>
      <c r="C15" s="1" t="s">
        <v>172</v>
      </c>
      <c r="E15" s="3">
        <v>242500</v>
      </c>
      <c r="G15" s="3">
        <v>66</v>
      </c>
      <c r="I15" s="3">
        <v>0</v>
      </c>
      <c r="K15" s="3">
        <v>0</v>
      </c>
      <c r="M15" s="3">
        <v>0</v>
      </c>
      <c r="O15" s="3">
        <v>16005000</v>
      </c>
      <c r="Q15" s="3">
        <v>0</v>
      </c>
      <c r="S15" s="3">
        <v>16005000</v>
      </c>
    </row>
    <row r="16" spans="1:25" ht="21" x14ac:dyDescent="0.25">
      <c r="A16" s="2" t="s">
        <v>18</v>
      </c>
      <c r="C16" s="1" t="s">
        <v>172</v>
      </c>
      <c r="E16" s="3">
        <v>830000</v>
      </c>
      <c r="G16" s="3">
        <v>3</v>
      </c>
      <c r="I16" s="3">
        <v>0</v>
      </c>
      <c r="K16" s="3">
        <v>0</v>
      </c>
      <c r="M16" s="3">
        <v>0</v>
      </c>
      <c r="O16" s="3">
        <v>2490000</v>
      </c>
      <c r="Q16" s="3">
        <v>0</v>
      </c>
      <c r="S16" s="3">
        <v>2490000</v>
      </c>
    </row>
    <row r="17" spans="1:19" ht="21" x14ac:dyDescent="0.25">
      <c r="A17" s="2" t="s">
        <v>19</v>
      </c>
      <c r="C17" s="1" t="s">
        <v>172</v>
      </c>
      <c r="E17" s="3">
        <v>350000</v>
      </c>
      <c r="G17" s="3">
        <v>11</v>
      </c>
      <c r="I17" s="3">
        <v>0</v>
      </c>
      <c r="K17" s="3">
        <v>0</v>
      </c>
      <c r="M17" s="3">
        <v>0</v>
      </c>
      <c r="O17" s="3">
        <v>3850000</v>
      </c>
      <c r="Q17" s="3">
        <v>0</v>
      </c>
      <c r="S17" s="3">
        <v>3850000</v>
      </c>
    </row>
    <row r="18" spans="1:19" ht="21" x14ac:dyDescent="0.25">
      <c r="A18" s="2" t="s">
        <v>176</v>
      </c>
      <c r="C18" s="1" t="s">
        <v>170</v>
      </c>
      <c r="E18" s="3">
        <v>450000</v>
      </c>
      <c r="G18" s="3">
        <v>56</v>
      </c>
      <c r="I18" s="3">
        <v>0</v>
      </c>
      <c r="K18" s="3">
        <v>0</v>
      </c>
      <c r="M18" s="3">
        <v>0</v>
      </c>
      <c r="O18" s="3">
        <v>25200000</v>
      </c>
      <c r="Q18" s="3">
        <v>0</v>
      </c>
      <c r="S18" s="3">
        <v>25200000</v>
      </c>
    </row>
    <row r="19" spans="1:19" ht="21" x14ac:dyDescent="0.25">
      <c r="A19" s="2" t="s">
        <v>37</v>
      </c>
      <c r="C19" s="1" t="s">
        <v>177</v>
      </c>
      <c r="E19" s="3">
        <v>26238</v>
      </c>
      <c r="G19" s="3">
        <v>600</v>
      </c>
      <c r="I19" s="3">
        <v>0</v>
      </c>
      <c r="K19" s="3">
        <v>0</v>
      </c>
      <c r="M19" s="3">
        <v>0</v>
      </c>
      <c r="O19" s="3">
        <v>15742800</v>
      </c>
      <c r="Q19" s="3">
        <v>1177218</v>
      </c>
      <c r="S19" s="3">
        <v>14565582</v>
      </c>
    </row>
    <row r="20" spans="1:19" ht="21" x14ac:dyDescent="0.25">
      <c r="A20" s="2" t="s">
        <v>32</v>
      </c>
      <c r="C20" s="1" t="s">
        <v>178</v>
      </c>
      <c r="E20" s="3">
        <v>85000</v>
      </c>
      <c r="G20" s="3">
        <v>1930</v>
      </c>
      <c r="I20" s="3">
        <v>0</v>
      </c>
      <c r="K20" s="3">
        <v>0</v>
      </c>
      <c r="M20" s="3">
        <v>0</v>
      </c>
      <c r="O20" s="3">
        <v>164050000</v>
      </c>
      <c r="Q20" s="3">
        <v>6682720</v>
      </c>
      <c r="S20" s="3">
        <v>157367280</v>
      </c>
    </row>
    <row r="21" spans="1:19" ht="21" x14ac:dyDescent="0.25">
      <c r="A21" s="2" t="s">
        <v>41</v>
      </c>
      <c r="C21" s="1" t="s">
        <v>179</v>
      </c>
      <c r="E21" s="3">
        <v>1500000</v>
      </c>
      <c r="G21" s="3">
        <v>450</v>
      </c>
      <c r="I21" s="3">
        <v>0</v>
      </c>
      <c r="K21" s="3">
        <v>0</v>
      </c>
      <c r="M21" s="3">
        <v>0</v>
      </c>
      <c r="O21" s="3">
        <v>675000000</v>
      </c>
      <c r="Q21" s="3">
        <v>1844262</v>
      </c>
      <c r="S21" s="3">
        <v>673155738</v>
      </c>
    </row>
    <row r="22" spans="1:19" ht="21" x14ac:dyDescent="0.25">
      <c r="A22" s="2" t="s">
        <v>16</v>
      </c>
      <c r="C22" s="1" t="s">
        <v>169</v>
      </c>
      <c r="E22" s="3">
        <v>100000</v>
      </c>
      <c r="G22" s="3">
        <v>700</v>
      </c>
      <c r="I22" s="3">
        <v>0</v>
      </c>
      <c r="K22" s="3">
        <v>0</v>
      </c>
      <c r="M22" s="3">
        <v>0</v>
      </c>
      <c r="O22" s="3">
        <v>70000000</v>
      </c>
      <c r="Q22" s="3">
        <v>0</v>
      </c>
      <c r="S22" s="3">
        <v>70000000</v>
      </c>
    </row>
    <row r="23" spans="1:19" ht="21" x14ac:dyDescent="0.25">
      <c r="A23" s="2" t="s">
        <v>31</v>
      </c>
      <c r="C23" s="1" t="s">
        <v>180</v>
      </c>
      <c r="E23" s="3">
        <v>6734784</v>
      </c>
      <c r="G23" s="3">
        <v>15</v>
      </c>
      <c r="I23" s="3">
        <v>0</v>
      </c>
      <c r="K23" s="3">
        <v>0</v>
      </c>
      <c r="M23" s="3">
        <v>0</v>
      </c>
      <c r="O23" s="3">
        <v>101021760</v>
      </c>
      <c r="Q23" s="3">
        <v>2955424</v>
      </c>
      <c r="S23" s="3">
        <v>98066336</v>
      </c>
    </row>
    <row r="24" spans="1:19" ht="21" x14ac:dyDescent="0.25">
      <c r="A24" s="2" t="s">
        <v>15</v>
      </c>
      <c r="C24" s="1" t="s">
        <v>172</v>
      </c>
      <c r="E24" s="3">
        <v>6290000</v>
      </c>
      <c r="G24" s="3">
        <v>450</v>
      </c>
      <c r="I24" s="3">
        <v>0</v>
      </c>
      <c r="K24" s="3">
        <v>0</v>
      </c>
      <c r="M24" s="3">
        <v>0</v>
      </c>
      <c r="O24" s="3">
        <v>2830500000</v>
      </c>
      <c r="Q24" s="3">
        <v>55127267</v>
      </c>
      <c r="S24" s="3">
        <v>2775372733</v>
      </c>
    </row>
    <row r="25" spans="1:19" ht="21" x14ac:dyDescent="0.25">
      <c r="A25" s="2" t="s">
        <v>24</v>
      </c>
      <c r="C25" s="1" t="s">
        <v>172</v>
      </c>
      <c r="E25" s="3">
        <v>115056</v>
      </c>
      <c r="G25" s="3">
        <v>200</v>
      </c>
      <c r="I25" s="3">
        <v>0</v>
      </c>
      <c r="K25" s="3">
        <v>0</v>
      </c>
      <c r="M25" s="3">
        <v>0</v>
      </c>
      <c r="O25" s="3">
        <v>23011200</v>
      </c>
      <c r="Q25" s="3">
        <v>0</v>
      </c>
      <c r="S25" s="3">
        <v>23011200</v>
      </c>
    </row>
    <row r="26" spans="1:19" ht="21" x14ac:dyDescent="0.25">
      <c r="A26" s="2" t="s">
        <v>35</v>
      </c>
      <c r="C26" s="1" t="s">
        <v>172</v>
      </c>
      <c r="E26" s="3">
        <v>5342532</v>
      </c>
      <c r="G26" s="3">
        <v>200</v>
      </c>
      <c r="I26" s="3">
        <v>0</v>
      </c>
      <c r="K26" s="3">
        <v>0</v>
      </c>
      <c r="M26" s="3">
        <v>0</v>
      </c>
      <c r="O26" s="3">
        <v>1068506400</v>
      </c>
      <c r="Q26" s="3">
        <v>0</v>
      </c>
      <c r="S26" s="3">
        <v>1068506400</v>
      </c>
    </row>
    <row r="27" spans="1:19" ht="21" x14ac:dyDescent="0.25">
      <c r="A27" s="2" t="s">
        <v>44</v>
      </c>
      <c r="C27" s="1" t="s">
        <v>181</v>
      </c>
      <c r="E27" s="3">
        <v>17396511</v>
      </c>
      <c r="G27" s="3">
        <v>350</v>
      </c>
      <c r="I27" s="3">
        <v>0</v>
      </c>
      <c r="K27" s="3">
        <v>0</v>
      </c>
      <c r="M27" s="3">
        <v>0</v>
      </c>
      <c r="O27" s="3">
        <v>6088778850</v>
      </c>
      <c r="Q27" s="3">
        <v>0</v>
      </c>
      <c r="S27" s="3">
        <v>6088778850</v>
      </c>
    </row>
    <row r="28" spans="1:19" ht="21" x14ac:dyDescent="0.25">
      <c r="A28" s="2" t="s">
        <v>22</v>
      </c>
      <c r="C28" s="1" t="s">
        <v>182</v>
      </c>
      <c r="E28" s="3">
        <v>2201999</v>
      </c>
      <c r="G28" s="3">
        <v>300</v>
      </c>
      <c r="I28" s="3">
        <v>0</v>
      </c>
      <c r="K28" s="3">
        <v>0</v>
      </c>
      <c r="M28" s="3">
        <v>0</v>
      </c>
      <c r="O28" s="3">
        <v>660599700</v>
      </c>
      <c r="Q28" s="3">
        <v>0</v>
      </c>
      <c r="S28" s="3">
        <v>660599700</v>
      </c>
    </row>
    <row r="29" spans="1:19" ht="21" x14ac:dyDescent="0.25">
      <c r="A29" s="2" t="s">
        <v>26</v>
      </c>
      <c r="C29" s="1" t="s">
        <v>183</v>
      </c>
      <c r="E29" s="3">
        <v>500000</v>
      </c>
      <c r="G29" s="3">
        <v>10000</v>
      </c>
      <c r="I29" s="3">
        <v>0</v>
      </c>
      <c r="K29" s="3">
        <v>0</v>
      </c>
      <c r="M29" s="3">
        <v>0</v>
      </c>
      <c r="O29" s="3">
        <v>5000000000</v>
      </c>
      <c r="Q29" s="3">
        <v>0</v>
      </c>
      <c r="S29" s="3">
        <v>5000000000</v>
      </c>
    </row>
    <row r="30" spans="1:19" ht="21" x14ac:dyDescent="0.25">
      <c r="A30" s="2" t="s">
        <v>27</v>
      </c>
      <c r="C30" s="1" t="s">
        <v>184</v>
      </c>
      <c r="E30" s="3">
        <v>544352</v>
      </c>
      <c r="G30" s="3">
        <v>8</v>
      </c>
      <c r="I30" s="3">
        <v>0</v>
      </c>
      <c r="K30" s="3">
        <v>0</v>
      </c>
      <c r="M30" s="3">
        <v>0</v>
      </c>
      <c r="O30" s="3">
        <v>4354816</v>
      </c>
      <c r="Q30" s="3">
        <v>0</v>
      </c>
      <c r="S30" s="3">
        <v>4354816</v>
      </c>
    </row>
    <row r="31" spans="1:19" ht="21" x14ac:dyDescent="0.25">
      <c r="A31" s="2" t="s">
        <v>28</v>
      </c>
      <c r="C31" s="1" t="s">
        <v>172</v>
      </c>
      <c r="E31" s="3">
        <v>9920294</v>
      </c>
      <c r="G31" s="3">
        <v>151</v>
      </c>
      <c r="I31" s="3">
        <v>0</v>
      </c>
      <c r="K31" s="3">
        <v>0</v>
      </c>
      <c r="M31" s="3">
        <v>0</v>
      </c>
      <c r="O31" s="3">
        <v>1497964394</v>
      </c>
      <c r="Q31" s="3">
        <v>0</v>
      </c>
      <c r="S31" s="3">
        <v>1497964394</v>
      </c>
    </row>
    <row r="32" spans="1:19" ht="21" x14ac:dyDescent="0.25">
      <c r="A32" s="2" t="s">
        <v>25</v>
      </c>
      <c r="C32" s="1" t="s">
        <v>174</v>
      </c>
      <c r="E32" s="3">
        <v>700000</v>
      </c>
      <c r="G32" s="3">
        <v>2000</v>
      </c>
      <c r="I32" s="3">
        <v>0</v>
      </c>
      <c r="K32" s="3">
        <v>0</v>
      </c>
      <c r="M32" s="3">
        <v>0</v>
      </c>
      <c r="O32" s="3">
        <v>1400000000</v>
      </c>
      <c r="Q32" s="3">
        <v>0</v>
      </c>
      <c r="S32" s="3">
        <v>1400000000</v>
      </c>
    </row>
    <row r="33" spans="1:19" ht="21" x14ac:dyDescent="0.25">
      <c r="A33" s="2" t="s">
        <v>34</v>
      </c>
      <c r="C33" s="1" t="s">
        <v>185</v>
      </c>
      <c r="E33" s="3">
        <v>1775000</v>
      </c>
      <c r="G33" s="3">
        <v>1350</v>
      </c>
      <c r="I33" s="3">
        <v>0</v>
      </c>
      <c r="K33" s="3">
        <v>0</v>
      </c>
      <c r="M33" s="3">
        <v>0</v>
      </c>
      <c r="O33" s="3">
        <v>2396250000</v>
      </c>
      <c r="Q33" s="3">
        <v>0</v>
      </c>
      <c r="S33" s="3">
        <v>2396250000</v>
      </c>
    </row>
    <row r="34" spans="1:19" ht="21" x14ac:dyDescent="0.25">
      <c r="A34" s="2" t="s">
        <v>40</v>
      </c>
      <c r="C34" s="1" t="s">
        <v>186</v>
      </c>
      <c r="E34" s="3">
        <v>12779864</v>
      </c>
      <c r="G34" s="3">
        <v>630</v>
      </c>
      <c r="I34" s="3">
        <v>0</v>
      </c>
      <c r="K34" s="3">
        <v>0</v>
      </c>
      <c r="M34" s="3">
        <v>0</v>
      </c>
      <c r="O34" s="3">
        <v>8051314320</v>
      </c>
      <c r="Q34" s="3">
        <v>0</v>
      </c>
      <c r="S34" s="3">
        <v>8051314320</v>
      </c>
    </row>
    <row r="35" spans="1:19" ht="19.5" thickBot="1" x14ac:dyDescent="0.3">
      <c r="I35" s="6">
        <f>SUM(I8:I34)</f>
        <v>0</v>
      </c>
      <c r="K35" s="6">
        <f>SUM(K8:K34)</f>
        <v>0</v>
      </c>
      <c r="M35" s="6">
        <f>SUM(M8:M34)</f>
        <v>0</v>
      </c>
      <c r="O35" s="6">
        <f>SUM(O8:O34)</f>
        <v>34875066810</v>
      </c>
      <c r="Q35" s="6">
        <f>SUM(Q8:Q34)</f>
        <v>90785833</v>
      </c>
      <c r="S35" s="6">
        <f>SUM(S8:S34)</f>
        <v>34784280977</v>
      </c>
    </row>
    <row r="36" spans="1:19" ht="19.5" thickTop="1" x14ac:dyDescent="0.25"/>
  </sheetData>
  <sheetProtection algorithmName="SHA-512" hashValue="vKpxvemBIUm53WX69FIUXqzPyLedMehNADn5H+IbzIKqxJ0Mso98hTRO0VRC1nQBIih4PBVMkC714K5LH9mqVw==" saltValue="8CgjMMUbjbbnRpGWCe7dKQ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2" orientation="portrait" r:id="rId1"/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9"/>
  <sheetViews>
    <sheetView rightToLeft="1" view="pageBreakPreview" topLeftCell="A5" zoomScale="60" zoomScaleNormal="100" workbookViewId="0">
      <selection activeCell="X24" sqref="X24"/>
    </sheetView>
  </sheetViews>
  <sheetFormatPr defaultRowHeight="18.75" x14ac:dyDescent="0.25"/>
  <cols>
    <col min="1" max="1" width="31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4" t="s">
        <v>143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12" t="s">
        <v>3</v>
      </c>
      <c r="C6" s="13" t="s">
        <v>145</v>
      </c>
      <c r="D6" s="13" t="s">
        <v>145</v>
      </c>
      <c r="E6" s="13" t="s">
        <v>145</v>
      </c>
      <c r="F6" s="13" t="s">
        <v>145</v>
      </c>
      <c r="G6" s="13" t="s">
        <v>145</v>
      </c>
      <c r="H6" s="13" t="s">
        <v>145</v>
      </c>
      <c r="I6" s="13" t="s">
        <v>145</v>
      </c>
      <c r="K6" s="13" t="s">
        <v>146</v>
      </c>
      <c r="L6" s="13" t="s">
        <v>146</v>
      </c>
      <c r="M6" s="13" t="s">
        <v>146</v>
      </c>
      <c r="N6" s="13" t="s">
        <v>146</v>
      </c>
      <c r="O6" s="13" t="s">
        <v>146</v>
      </c>
      <c r="P6" s="13" t="s">
        <v>146</v>
      </c>
      <c r="Q6" s="13" t="s">
        <v>146</v>
      </c>
    </row>
    <row r="7" spans="1:25" ht="30" x14ac:dyDescent="0.25">
      <c r="A7" s="13" t="s">
        <v>3</v>
      </c>
      <c r="C7" s="13" t="s">
        <v>7</v>
      </c>
      <c r="E7" s="13" t="s">
        <v>187</v>
      </c>
      <c r="G7" s="13" t="s">
        <v>188</v>
      </c>
      <c r="I7" s="13" t="s">
        <v>189</v>
      </c>
      <c r="K7" s="13" t="s">
        <v>7</v>
      </c>
      <c r="M7" s="13" t="s">
        <v>187</v>
      </c>
      <c r="O7" s="13" t="s">
        <v>188</v>
      </c>
      <c r="Q7" s="13" t="s">
        <v>189</v>
      </c>
    </row>
    <row r="8" spans="1:25" ht="21" x14ac:dyDescent="0.25">
      <c r="A8" s="2" t="s">
        <v>40</v>
      </c>
      <c r="C8" s="10">
        <v>12790864</v>
      </c>
      <c r="D8" s="10"/>
      <c r="E8" s="10">
        <v>298542526274</v>
      </c>
      <c r="F8" s="10"/>
      <c r="G8" s="10">
        <v>297143902854</v>
      </c>
      <c r="H8" s="10"/>
      <c r="I8" s="10">
        <v>1398623420</v>
      </c>
      <c r="J8" s="10"/>
      <c r="K8" s="10">
        <v>12790864</v>
      </c>
      <c r="L8" s="10"/>
      <c r="M8" s="10">
        <v>298542526274</v>
      </c>
      <c r="N8" s="10"/>
      <c r="O8" s="10">
        <v>217528145807</v>
      </c>
      <c r="P8" s="10"/>
      <c r="Q8" s="10">
        <v>81014380467</v>
      </c>
    </row>
    <row r="9" spans="1:25" ht="21" x14ac:dyDescent="0.25">
      <c r="A9" s="2" t="s">
        <v>45</v>
      </c>
      <c r="C9" s="10">
        <v>1698345</v>
      </c>
      <c r="D9" s="10"/>
      <c r="E9" s="10">
        <v>49684898704</v>
      </c>
      <c r="F9" s="10"/>
      <c r="G9" s="10">
        <v>48958955570</v>
      </c>
      <c r="H9" s="10"/>
      <c r="I9" s="10">
        <v>725943134</v>
      </c>
      <c r="J9" s="10"/>
      <c r="K9" s="10">
        <v>1698345</v>
      </c>
      <c r="L9" s="10"/>
      <c r="M9" s="10">
        <v>49684898704</v>
      </c>
      <c r="N9" s="10"/>
      <c r="O9" s="10">
        <v>33933620929</v>
      </c>
      <c r="P9" s="10"/>
      <c r="Q9" s="10">
        <v>15751277775</v>
      </c>
    </row>
    <row r="10" spans="1:25" ht="21" x14ac:dyDescent="0.25">
      <c r="A10" s="2" t="s">
        <v>24</v>
      </c>
      <c r="C10" s="10">
        <v>260793</v>
      </c>
      <c r="D10" s="10"/>
      <c r="E10" s="10">
        <v>1090368830</v>
      </c>
      <c r="F10" s="10"/>
      <c r="G10" s="10">
        <v>938712680</v>
      </c>
      <c r="H10" s="10"/>
      <c r="I10" s="10">
        <v>151656150</v>
      </c>
      <c r="J10" s="10"/>
      <c r="K10" s="10">
        <v>260793</v>
      </c>
      <c r="L10" s="10"/>
      <c r="M10" s="10">
        <v>1090368830</v>
      </c>
      <c r="N10" s="10"/>
      <c r="O10" s="10">
        <v>1068224935</v>
      </c>
      <c r="P10" s="10"/>
      <c r="Q10" s="10">
        <v>22143895</v>
      </c>
    </row>
    <row r="11" spans="1:25" ht="21" x14ac:dyDescent="0.25">
      <c r="A11" s="2" t="s">
        <v>23</v>
      </c>
      <c r="C11" s="10">
        <v>184598</v>
      </c>
      <c r="D11" s="10"/>
      <c r="E11" s="10">
        <v>1007413034</v>
      </c>
      <c r="F11" s="10"/>
      <c r="G11" s="10">
        <v>996403055</v>
      </c>
      <c r="H11" s="10"/>
      <c r="I11" s="10">
        <v>11009979</v>
      </c>
      <c r="J11" s="10"/>
      <c r="K11" s="10">
        <v>184598</v>
      </c>
      <c r="L11" s="10"/>
      <c r="M11" s="10">
        <v>1007413034</v>
      </c>
      <c r="N11" s="10"/>
      <c r="O11" s="10">
        <v>1294864043</v>
      </c>
      <c r="P11" s="10"/>
      <c r="Q11" s="10">
        <v>-287451008</v>
      </c>
    </row>
    <row r="12" spans="1:25" ht="21" x14ac:dyDescent="0.25">
      <c r="A12" s="2" t="s">
        <v>28</v>
      </c>
      <c r="C12" s="10">
        <v>22816676</v>
      </c>
      <c r="D12" s="10"/>
      <c r="E12" s="10">
        <v>151395119491</v>
      </c>
      <c r="F12" s="10"/>
      <c r="G12" s="10">
        <v>148287833893</v>
      </c>
      <c r="H12" s="10"/>
      <c r="I12" s="10">
        <v>3107285598</v>
      </c>
      <c r="J12" s="10"/>
      <c r="K12" s="10">
        <v>22816676</v>
      </c>
      <c r="L12" s="10"/>
      <c r="M12" s="10">
        <v>151395119491</v>
      </c>
      <c r="N12" s="10"/>
      <c r="O12" s="10">
        <v>137007078216</v>
      </c>
      <c r="P12" s="10"/>
      <c r="Q12" s="10">
        <v>14388041275</v>
      </c>
    </row>
    <row r="13" spans="1:25" ht="21" x14ac:dyDescent="0.25">
      <c r="A13" s="2" t="s">
        <v>29</v>
      </c>
      <c r="C13" s="10">
        <v>450000</v>
      </c>
      <c r="D13" s="10"/>
      <c r="E13" s="10">
        <v>1052997165</v>
      </c>
      <c r="F13" s="10"/>
      <c r="G13" s="10">
        <v>1233715455</v>
      </c>
      <c r="H13" s="10"/>
      <c r="I13" s="10">
        <v>-180718290</v>
      </c>
      <c r="J13" s="10"/>
      <c r="K13" s="10">
        <v>450000</v>
      </c>
      <c r="L13" s="10"/>
      <c r="M13" s="10">
        <v>1052997165</v>
      </c>
      <c r="N13" s="10"/>
      <c r="O13" s="10">
        <v>1701450000</v>
      </c>
      <c r="P13" s="10"/>
      <c r="Q13" s="10">
        <v>-648452835</v>
      </c>
    </row>
    <row r="14" spans="1:25" ht="21" x14ac:dyDescent="0.25">
      <c r="A14" s="2" t="s">
        <v>41</v>
      </c>
      <c r="C14" s="10">
        <v>1500000</v>
      </c>
      <c r="D14" s="10"/>
      <c r="E14" s="10">
        <v>20636478000</v>
      </c>
      <c r="F14" s="10"/>
      <c r="G14" s="10">
        <v>20174244750</v>
      </c>
      <c r="H14" s="10"/>
      <c r="I14" s="10">
        <v>462233250</v>
      </c>
      <c r="J14" s="10"/>
      <c r="K14" s="10">
        <v>1500000</v>
      </c>
      <c r="L14" s="10"/>
      <c r="M14" s="10">
        <v>20636478000</v>
      </c>
      <c r="N14" s="10"/>
      <c r="O14" s="10">
        <v>23451877496</v>
      </c>
      <c r="P14" s="10"/>
      <c r="Q14" s="10">
        <v>-2815399496</v>
      </c>
    </row>
    <row r="15" spans="1:25" ht="21" x14ac:dyDescent="0.25">
      <c r="A15" s="2" t="s">
        <v>46</v>
      </c>
      <c r="C15" s="10">
        <v>2377940</v>
      </c>
      <c r="D15" s="10"/>
      <c r="E15" s="10">
        <v>2827094343</v>
      </c>
      <c r="F15" s="10"/>
      <c r="G15" s="10">
        <v>3496046197</v>
      </c>
      <c r="H15" s="10"/>
      <c r="I15" s="10">
        <v>-668951853</v>
      </c>
      <c r="J15" s="10"/>
      <c r="K15" s="10">
        <v>2377940</v>
      </c>
      <c r="L15" s="10"/>
      <c r="M15" s="10">
        <v>2827094343</v>
      </c>
      <c r="N15" s="10"/>
      <c r="O15" s="10">
        <v>6044004363</v>
      </c>
      <c r="P15" s="10"/>
      <c r="Q15" s="10">
        <v>-3216910019</v>
      </c>
    </row>
    <row r="16" spans="1:25" ht="21" x14ac:dyDescent="0.25">
      <c r="A16" s="2" t="s">
        <v>47</v>
      </c>
      <c r="C16" s="10">
        <v>5999998</v>
      </c>
      <c r="D16" s="10"/>
      <c r="E16" s="10">
        <v>41869372043</v>
      </c>
      <c r="F16" s="10"/>
      <c r="G16" s="10">
        <v>40199368600</v>
      </c>
      <c r="H16" s="10"/>
      <c r="I16" s="10">
        <v>1670003443</v>
      </c>
      <c r="J16" s="10"/>
      <c r="K16" s="10">
        <v>5999998</v>
      </c>
      <c r="L16" s="10"/>
      <c r="M16" s="10">
        <v>41869372043</v>
      </c>
      <c r="N16" s="10"/>
      <c r="O16" s="10">
        <v>36084002971</v>
      </c>
      <c r="P16" s="10"/>
      <c r="Q16" s="10">
        <v>5785369072</v>
      </c>
    </row>
    <row r="17" spans="1:17" ht="21" x14ac:dyDescent="0.25">
      <c r="A17" s="2" t="s">
        <v>43</v>
      </c>
      <c r="C17" s="10">
        <v>50000</v>
      </c>
      <c r="D17" s="10"/>
      <c r="E17" s="10">
        <v>721183275</v>
      </c>
      <c r="F17" s="10"/>
      <c r="G17" s="10">
        <v>773867925</v>
      </c>
      <c r="H17" s="10"/>
      <c r="I17" s="10">
        <v>-52684650</v>
      </c>
      <c r="J17" s="10"/>
      <c r="K17" s="10">
        <v>50000</v>
      </c>
      <c r="L17" s="10"/>
      <c r="M17" s="10">
        <v>721183275</v>
      </c>
      <c r="N17" s="10"/>
      <c r="O17" s="10">
        <v>1465780226</v>
      </c>
      <c r="P17" s="10"/>
      <c r="Q17" s="10">
        <v>-744596951</v>
      </c>
    </row>
    <row r="18" spans="1:17" ht="21" x14ac:dyDescent="0.25">
      <c r="A18" s="2" t="s">
        <v>36</v>
      </c>
      <c r="C18" s="10">
        <v>728201</v>
      </c>
      <c r="D18" s="10"/>
      <c r="E18" s="10">
        <v>3402180559</v>
      </c>
      <c r="F18" s="10"/>
      <c r="G18" s="10">
        <v>3532476835</v>
      </c>
      <c r="H18" s="10"/>
      <c r="I18" s="10">
        <v>-130296275</v>
      </c>
      <c r="J18" s="10"/>
      <c r="K18" s="10">
        <v>728201</v>
      </c>
      <c r="L18" s="10"/>
      <c r="M18" s="10">
        <v>3402180559</v>
      </c>
      <c r="N18" s="10"/>
      <c r="O18" s="10">
        <v>5309117942</v>
      </c>
      <c r="P18" s="10"/>
      <c r="Q18" s="10">
        <v>-1906937382</v>
      </c>
    </row>
    <row r="19" spans="1:17" ht="21" x14ac:dyDescent="0.25">
      <c r="A19" s="2" t="s">
        <v>17</v>
      </c>
      <c r="C19" s="10">
        <v>355000</v>
      </c>
      <c r="D19" s="10"/>
      <c r="E19" s="10">
        <v>719891010</v>
      </c>
      <c r="F19" s="10"/>
      <c r="G19" s="10">
        <v>688131112</v>
      </c>
      <c r="H19" s="10"/>
      <c r="I19" s="10">
        <v>31759898</v>
      </c>
      <c r="J19" s="10"/>
      <c r="K19" s="10">
        <v>355000</v>
      </c>
      <c r="L19" s="10"/>
      <c r="M19" s="10">
        <v>719891010</v>
      </c>
      <c r="N19" s="10"/>
      <c r="O19" s="10">
        <v>970441312</v>
      </c>
      <c r="P19" s="10"/>
      <c r="Q19" s="10">
        <v>-250550302</v>
      </c>
    </row>
    <row r="20" spans="1:17" ht="21" x14ac:dyDescent="0.25">
      <c r="A20" s="2" t="s">
        <v>33</v>
      </c>
      <c r="C20" s="10">
        <v>1362500</v>
      </c>
      <c r="D20" s="10"/>
      <c r="E20" s="10">
        <v>2210369580</v>
      </c>
      <c r="F20" s="10"/>
      <c r="G20" s="10">
        <v>2142649923</v>
      </c>
      <c r="H20" s="10"/>
      <c r="I20" s="10">
        <v>67719657</v>
      </c>
      <c r="J20" s="10"/>
      <c r="K20" s="10">
        <v>1362500</v>
      </c>
      <c r="L20" s="10"/>
      <c r="M20" s="10">
        <v>2210369580</v>
      </c>
      <c r="N20" s="10"/>
      <c r="O20" s="10">
        <v>3358894950</v>
      </c>
      <c r="P20" s="10"/>
      <c r="Q20" s="10">
        <v>-1148525370</v>
      </c>
    </row>
    <row r="21" spans="1:17" ht="21" x14ac:dyDescent="0.25">
      <c r="A21" s="2" t="s">
        <v>34</v>
      </c>
      <c r="C21" s="10">
        <v>20450168</v>
      </c>
      <c r="D21" s="10"/>
      <c r="E21" s="10">
        <v>19352722004</v>
      </c>
      <c r="F21" s="10"/>
      <c r="G21" s="10">
        <v>19352721878</v>
      </c>
      <c r="H21" s="10"/>
      <c r="I21" s="10">
        <v>126</v>
      </c>
      <c r="J21" s="10"/>
      <c r="K21" s="10">
        <v>20450168</v>
      </c>
      <c r="L21" s="10"/>
      <c r="M21" s="10">
        <v>19352722004</v>
      </c>
      <c r="N21" s="10"/>
      <c r="O21" s="10">
        <v>21918801428</v>
      </c>
      <c r="P21" s="10"/>
      <c r="Q21" s="10">
        <v>-2566079423</v>
      </c>
    </row>
    <row r="22" spans="1:17" ht="21" x14ac:dyDescent="0.25">
      <c r="A22" s="2" t="s">
        <v>27</v>
      </c>
      <c r="C22" s="10">
        <v>544352</v>
      </c>
      <c r="D22" s="10"/>
      <c r="E22" s="10">
        <v>908528904</v>
      </c>
      <c r="F22" s="10"/>
      <c r="G22" s="10">
        <v>979414721</v>
      </c>
      <c r="H22" s="10"/>
      <c r="I22" s="10">
        <v>-70885816</v>
      </c>
      <c r="J22" s="10"/>
      <c r="K22" s="10">
        <v>544352</v>
      </c>
      <c r="L22" s="10"/>
      <c r="M22" s="10">
        <v>908528904</v>
      </c>
      <c r="N22" s="10"/>
      <c r="O22" s="10">
        <v>1638490483</v>
      </c>
      <c r="P22" s="10"/>
      <c r="Q22" s="10">
        <v>-729961578</v>
      </c>
    </row>
    <row r="23" spans="1:17" ht="21" x14ac:dyDescent="0.25">
      <c r="A23" s="2" t="s">
        <v>25</v>
      </c>
      <c r="C23" s="10">
        <v>1400000</v>
      </c>
      <c r="D23" s="10"/>
      <c r="E23" s="10">
        <v>31145574600</v>
      </c>
      <c r="F23" s="10"/>
      <c r="G23" s="10">
        <v>32982579000</v>
      </c>
      <c r="H23" s="10"/>
      <c r="I23" s="10">
        <v>-1837004400</v>
      </c>
      <c r="J23" s="10"/>
      <c r="K23" s="10">
        <v>1400000</v>
      </c>
      <c r="L23" s="10"/>
      <c r="M23" s="10">
        <v>31145574600</v>
      </c>
      <c r="N23" s="10"/>
      <c r="O23" s="10">
        <v>45309981850</v>
      </c>
      <c r="P23" s="10"/>
      <c r="Q23" s="10">
        <v>-14164407250</v>
      </c>
    </row>
    <row r="24" spans="1:17" ht="21" x14ac:dyDescent="0.25">
      <c r="A24" s="2" t="s">
        <v>32</v>
      </c>
      <c r="C24" s="10">
        <v>85000</v>
      </c>
      <c r="D24" s="10"/>
      <c r="E24" s="10">
        <v>1038434332</v>
      </c>
      <c r="F24" s="10"/>
      <c r="G24" s="10">
        <v>1115324100</v>
      </c>
      <c r="H24" s="10"/>
      <c r="I24" s="10">
        <v>-76889767</v>
      </c>
      <c r="J24" s="10"/>
      <c r="K24" s="10">
        <v>85000</v>
      </c>
      <c r="L24" s="10"/>
      <c r="M24" s="10">
        <v>1038434332</v>
      </c>
      <c r="N24" s="10"/>
      <c r="O24" s="10">
        <v>1032519735</v>
      </c>
      <c r="P24" s="10"/>
      <c r="Q24" s="10">
        <v>5914597</v>
      </c>
    </row>
    <row r="25" spans="1:17" ht="21" x14ac:dyDescent="0.25">
      <c r="A25" s="2" t="s">
        <v>26</v>
      </c>
      <c r="C25" s="10">
        <v>500000</v>
      </c>
      <c r="D25" s="10"/>
      <c r="E25" s="10">
        <v>59061480750</v>
      </c>
      <c r="F25" s="10"/>
      <c r="G25" s="10">
        <v>57903412500</v>
      </c>
      <c r="H25" s="10"/>
      <c r="I25" s="10">
        <v>1158068250</v>
      </c>
      <c r="J25" s="10"/>
      <c r="K25" s="10">
        <v>500000</v>
      </c>
      <c r="L25" s="10"/>
      <c r="M25" s="10">
        <v>59061480750</v>
      </c>
      <c r="N25" s="10"/>
      <c r="O25" s="10">
        <v>33539247000</v>
      </c>
      <c r="P25" s="10"/>
      <c r="Q25" s="10">
        <v>25522233750</v>
      </c>
    </row>
    <row r="26" spans="1:17" ht="21" x14ac:dyDescent="0.25">
      <c r="A26" s="2" t="s">
        <v>39</v>
      </c>
      <c r="C26" s="10">
        <v>303736</v>
      </c>
      <c r="D26" s="10"/>
      <c r="E26" s="10">
        <v>8574777090</v>
      </c>
      <c r="F26" s="10"/>
      <c r="G26" s="10">
        <v>8906898738</v>
      </c>
      <c r="H26" s="10"/>
      <c r="I26" s="10">
        <v>-332121647</v>
      </c>
      <c r="J26" s="10"/>
      <c r="K26" s="10">
        <v>303736</v>
      </c>
      <c r="L26" s="10"/>
      <c r="M26" s="10">
        <v>8574777090</v>
      </c>
      <c r="N26" s="10"/>
      <c r="O26" s="10">
        <v>6171439383</v>
      </c>
      <c r="P26" s="10"/>
      <c r="Q26" s="10">
        <v>2403337707</v>
      </c>
    </row>
    <row r="27" spans="1:17" ht="21" x14ac:dyDescent="0.25">
      <c r="A27" s="2" t="s">
        <v>37</v>
      </c>
      <c r="C27" s="10">
        <v>26238</v>
      </c>
      <c r="D27" s="10"/>
      <c r="E27" s="10">
        <v>287683179</v>
      </c>
      <c r="F27" s="10"/>
      <c r="G27" s="10">
        <v>256124099</v>
      </c>
      <c r="H27" s="10"/>
      <c r="I27" s="10">
        <v>31559080</v>
      </c>
      <c r="J27" s="10"/>
      <c r="K27" s="10">
        <v>26238</v>
      </c>
      <c r="L27" s="10"/>
      <c r="M27" s="10">
        <v>287683179</v>
      </c>
      <c r="N27" s="10"/>
      <c r="O27" s="10">
        <v>242561520</v>
      </c>
      <c r="P27" s="10"/>
      <c r="Q27" s="10">
        <v>45121659</v>
      </c>
    </row>
    <row r="28" spans="1:17" ht="21" x14ac:dyDescent="0.25">
      <c r="A28" s="2" t="s">
        <v>35</v>
      </c>
      <c r="C28" s="10">
        <v>8013798</v>
      </c>
      <c r="D28" s="10"/>
      <c r="E28" s="10">
        <v>31657344594</v>
      </c>
      <c r="F28" s="10"/>
      <c r="G28" s="10">
        <v>29418866025</v>
      </c>
      <c r="H28" s="10"/>
      <c r="I28" s="10">
        <v>2238478569</v>
      </c>
      <c r="J28" s="10"/>
      <c r="K28" s="10">
        <v>8013798</v>
      </c>
      <c r="L28" s="10"/>
      <c r="M28" s="10">
        <v>31657344594</v>
      </c>
      <c r="N28" s="10"/>
      <c r="O28" s="10">
        <v>34085609513</v>
      </c>
      <c r="P28" s="10"/>
      <c r="Q28" s="10">
        <v>-2428264918</v>
      </c>
    </row>
    <row r="29" spans="1:17" ht="21" x14ac:dyDescent="0.25">
      <c r="A29" s="2" t="s">
        <v>19</v>
      </c>
      <c r="C29" s="10">
        <v>350000</v>
      </c>
      <c r="D29" s="10"/>
      <c r="E29" s="10">
        <v>694443330</v>
      </c>
      <c r="F29" s="10"/>
      <c r="G29" s="10">
        <v>637732777</v>
      </c>
      <c r="H29" s="10"/>
      <c r="I29" s="10">
        <v>56710553</v>
      </c>
      <c r="J29" s="10"/>
      <c r="K29" s="10">
        <v>350000</v>
      </c>
      <c r="L29" s="10"/>
      <c r="M29" s="10">
        <v>694443330</v>
      </c>
      <c r="N29" s="10"/>
      <c r="O29" s="10">
        <v>908064675</v>
      </c>
      <c r="P29" s="10"/>
      <c r="Q29" s="10">
        <v>-213621345</v>
      </c>
    </row>
    <row r="30" spans="1:17" ht="21" x14ac:dyDescent="0.25">
      <c r="A30" s="2" t="s">
        <v>18</v>
      </c>
      <c r="C30" s="10">
        <v>830000</v>
      </c>
      <c r="D30" s="10"/>
      <c r="E30" s="10">
        <v>1566791788</v>
      </c>
      <c r="F30" s="10"/>
      <c r="G30" s="10">
        <v>1441382440</v>
      </c>
      <c r="H30" s="10"/>
      <c r="I30" s="10">
        <v>125409348</v>
      </c>
      <c r="J30" s="10"/>
      <c r="K30" s="10">
        <v>830000</v>
      </c>
      <c r="L30" s="10"/>
      <c r="M30" s="10">
        <v>1566791788</v>
      </c>
      <c r="N30" s="10"/>
      <c r="O30" s="10">
        <v>2351425275</v>
      </c>
      <c r="P30" s="10"/>
      <c r="Q30" s="10">
        <v>-784633486</v>
      </c>
    </row>
    <row r="31" spans="1:17" ht="21" x14ac:dyDescent="0.25">
      <c r="A31" s="2" t="s">
        <v>20</v>
      </c>
      <c r="C31" s="10">
        <v>242500</v>
      </c>
      <c r="D31" s="10"/>
      <c r="E31" s="10">
        <v>779819799</v>
      </c>
      <c r="F31" s="10"/>
      <c r="G31" s="10">
        <v>691592891</v>
      </c>
      <c r="H31" s="10"/>
      <c r="I31" s="10">
        <v>88226908</v>
      </c>
      <c r="J31" s="10"/>
      <c r="K31" s="10">
        <v>242500</v>
      </c>
      <c r="L31" s="10"/>
      <c r="M31" s="10">
        <v>779819799</v>
      </c>
      <c r="N31" s="10"/>
      <c r="O31" s="10">
        <v>961817928</v>
      </c>
      <c r="P31" s="10"/>
      <c r="Q31" s="10">
        <v>-181998128</v>
      </c>
    </row>
    <row r="32" spans="1:17" ht="21" x14ac:dyDescent="0.25">
      <c r="A32" s="2" t="s">
        <v>21</v>
      </c>
      <c r="C32" s="10">
        <v>390500</v>
      </c>
      <c r="D32" s="10"/>
      <c r="E32" s="10">
        <v>711527570</v>
      </c>
      <c r="F32" s="10"/>
      <c r="G32" s="10">
        <v>675427153</v>
      </c>
      <c r="H32" s="10"/>
      <c r="I32" s="10">
        <v>36100417</v>
      </c>
      <c r="J32" s="10"/>
      <c r="K32" s="10">
        <v>390500</v>
      </c>
      <c r="L32" s="10"/>
      <c r="M32" s="10">
        <v>711527570</v>
      </c>
      <c r="N32" s="10"/>
      <c r="O32" s="10">
        <v>1312036654</v>
      </c>
      <c r="P32" s="10"/>
      <c r="Q32" s="10">
        <v>-600509083</v>
      </c>
    </row>
    <row r="33" spans="1:17" ht="21" x14ac:dyDescent="0.25">
      <c r="A33" s="2" t="s">
        <v>44</v>
      </c>
      <c r="C33" s="10">
        <v>10496511</v>
      </c>
      <c r="D33" s="10"/>
      <c r="E33" s="10">
        <v>31469115186</v>
      </c>
      <c r="F33" s="10"/>
      <c r="G33" s="10">
        <v>27013772950</v>
      </c>
      <c r="H33" s="10"/>
      <c r="I33" s="10">
        <v>4455342236</v>
      </c>
      <c r="J33" s="10"/>
      <c r="K33" s="10">
        <v>10496511</v>
      </c>
      <c r="L33" s="10"/>
      <c r="M33" s="10">
        <v>31469115186</v>
      </c>
      <c r="N33" s="10"/>
      <c r="O33" s="10">
        <v>58117696140</v>
      </c>
      <c r="P33" s="10"/>
      <c r="Q33" s="10">
        <v>-26648580953</v>
      </c>
    </row>
    <row r="34" spans="1:17" ht="21" x14ac:dyDescent="0.25">
      <c r="A34" s="2" t="s">
        <v>30</v>
      </c>
      <c r="C34" s="10">
        <v>1394767</v>
      </c>
      <c r="D34" s="10"/>
      <c r="E34" s="10">
        <v>5141023849</v>
      </c>
      <c r="F34" s="10"/>
      <c r="G34" s="10">
        <v>5085565124</v>
      </c>
      <c r="H34" s="10"/>
      <c r="I34" s="10">
        <v>55458725</v>
      </c>
      <c r="J34" s="10"/>
      <c r="K34" s="10">
        <v>1394767</v>
      </c>
      <c r="L34" s="10"/>
      <c r="M34" s="10">
        <v>5141023849</v>
      </c>
      <c r="N34" s="10"/>
      <c r="O34" s="10">
        <v>4654374251</v>
      </c>
      <c r="P34" s="10"/>
      <c r="Q34" s="10">
        <v>486649598</v>
      </c>
    </row>
    <row r="35" spans="1:17" ht="21" x14ac:dyDescent="0.25">
      <c r="A35" s="2" t="s">
        <v>31</v>
      </c>
      <c r="C35" s="10">
        <v>6734783</v>
      </c>
      <c r="D35" s="10"/>
      <c r="E35" s="10">
        <v>14219566251</v>
      </c>
      <c r="F35" s="10"/>
      <c r="G35" s="10">
        <v>14125840296</v>
      </c>
      <c r="H35" s="10"/>
      <c r="I35" s="10">
        <v>93725955</v>
      </c>
      <c r="J35" s="10"/>
      <c r="K35" s="10">
        <v>6734783</v>
      </c>
      <c r="L35" s="10"/>
      <c r="M35" s="10">
        <v>14219566251</v>
      </c>
      <c r="N35" s="10"/>
      <c r="O35" s="10">
        <v>36549224973</v>
      </c>
      <c r="P35" s="10"/>
      <c r="Q35" s="10">
        <v>-22329658721</v>
      </c>
    </row>
    <row r="36" spans="1:17" ht="21" x14ac:dyDescent="0.25">
      <c r="A36" s="2" t="s">
        <v>22</v>
      </c>
      <c r="C36" s="10">
        <v>2201999</v>
      </c>
      <c r="D36" s="10"/>
      <c r="E36" s="10">
        <v>3340256983</v>
      </c>
      <c r="F36" s="10"/>
      <c r="G36" s="10">
        <v>3767091919</v>
      </c>
      <c r="H36" s="10"/>
      <c r="I36" s="10">
        <v>-426834935</v>
      </c>
      <c r="J36" s="10"/>
      <c r="K36" s="10">
        <v>2201999</v>
      </c>
      <c r="L36" s="10"/>
      <c r="M36" s="10">
        <v>3340256983</v>
      </c>
      <c r="N36" s="10"/>
      <c r="O36" s="10">
        <v>10006384735</v>
      </c>
      <c r="P36" s="10"/>
      <c r="Q36" s="10">
        <v>-6666127751</v>
      </c>
    </row>
    <row r="37" spans="1:17" ht="21" x14ac:dyDescent="0.25">
      <c r="A37" s="2" t="s">
        <v>16</v>
      </c>
      <c r="C37" s="10">
        <v>100000</v>
      </c>
      <c r="D37" s="10"/>
      <c r="E37" s="10">
        <v>1830046050</v>
      </c>
      <c r="F37" s="10"/>
      <c r="G37" s="10">
        <v>2246553000</v>
      </c>
      <c r="H37" s="10"/>
      <c r="I37" s="10">
        <v>-416506950</v>
      </c>
      <c r="J37" s="10"/>
      <c r="K37" s="10">
        <v>100000</v>
      </c>
      <c r="L37" s="10"/>
      <c r="M37" s="10">
        <v>1830046050</v>
      </c>
      <c r="N37" s="10"/>
      <c r="O37" s="10">
        <v>3613272345</v>
      </c>
      <c r="P37" s="10"/>
      <c r="Q37" s="10">
        <v>-1783226295</v>
      </c>
    </row>
    <row r="38" spans="1:17" ht="21" x14ac:dyDescent="0.25">
      <c r="A38" s="2" t="s">
        <v>15</v>
      </c>
      <c r="C38" s="10">
        <v>6290000</v>
      </c>
      <c r="D38" s="10"/>
      <c r="E38" s="10">
        <v>87536043000</v>
      </c>
      <c r="F38" s="10"/>
      <c r="G38" s="10">
        <v>111921083550</v>
      </c>
      <c r="H38" s="10"/>
      <c r="I38" s="10">
        <v>-24385040550</v>
      </c>
      <c r="J38" s="10"/>
      <c r="K38" s="10">
        <v>6290000</v>
      </c>
      <c r="L38" s="10"/>
      <c r="M38" s="10">
        <v>87536043000</v>
      </c>
      <c r="N38" s="10"/>
      <c r="O38" s="10">
        <v>135368237925</v>
      </c>
      <c r="P38" s="10"/>
      <c r="Q38" s="10">
        <v>-47832194925</v>
      </c>
    </row>
    <row r="39" spans="1:17" ht="21" x14ac:dyDescent="0.25">
      <c r="A39" s="2" t="s">
        <v>42</v>
      </c>
      <c r="C39" s="10">
        <v>15706</v>
      </c>
      <c r="D39" s="10"/>
      <c r="E39" s="10">
        <v>202650889</v>
      </c>
      <c r="F39" s="10"/>
      <c r="G39" s="10">
        <v>233407612</v>
      </c>
      <c r="H39" s="10"/>
      <c r="I39" s="10">
        <v>-30756722</v>
      </c>
      <c r="J39" s="10"/>
      <c r="K39" s="10">
        <v>15706</v>
      </c>
      <c r="L39" s="10"/>
      <c r="M39" s="10">
        <v>202650889</v>
      </c>
      <c r="N39" s="10"/>
      <c r="O39" s="10">
        <v>265569463</v>
      </c>
      <c r="P39" s="10"/>
      <c r="Q39" s="10">
        <v>-62918573</v>
      </c>
    </row>
    <row r="40" spans="1:17" ht="21" x14ac:dyDescent="0.25">
      <c r="A40" s="2" t="s">
        <v>190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-1156183548</v>
      </c>
      <c r="P40" s="10"/>
      <c r="Q40" s="10">
        <v>1156183548</v>
      </c>
    </row>
    <row r="41" spans="1:17" ht="21" x14ac:dyDescent="0.25">
      <c r="A41" s="2" t="s">
        <v>84</v>
      </c>
      <c r="C41" s="10">
        <v>100830</v>
      </c>
      <c r="D41" s="10"/>
      <c r="E41" s="10">
        <v>154044597450</v>
      </c>
      <c r="F41" s="10"/>
      <c r="G41" s="10">
        <v>152252488124</v>
      </c>
      <c r="H41" s="10"/>
      <c r="I41" s="10">
        <v>1792109326</v>
      </c>
      <c r="J41" s="10"/>
      <c r="K41" s="10">
        <v>100830</v>
      </c>
      <c r="L41" s="10"/>
      <c r="M41" s="10">
        <v>154044597450</v>
      </c>
      <c r="N41" s="10"/>
      <c r="O41" s="10">
        <v>132291655644</v>
      </c>
      <c r="P41" s="10"/>
      <c r="Q41" s="10">
        <v>21752941806</v>
      </c>
    </row>
    <row r="42" spans="1:17" ht="21" x14ac:dyDescent="0.25">
      <c r="A42" s="2" t="s">
        <v>73</v>
      </c>
      <c r="C42" s="10">
        <v>7500</v>
      </c>
      <c r="D42" s="10"/>
      <c r="E42" s="10">
        <v>7292428007</v>
      </c>
      <c r="F42" s="10"/>
      <c r="G42" s="10">
        <v>7430477981</v>
      </c>
      <c r="H42" s="10"/>
      <c r="I42" s="10">
        <v>-138049973</v>
      </c>
      <c r="J42" s="10"/>
      <c r="K42" s="10">
        <v>7500</v>
      </c>
      <c r="L42" s="10"/>
      <c r="M42" s="10">
        <v>7292428007</v>
      </c>
      <c r="N42" s="10"/>
      <c r="O42" s="10">
        <v>7167455663</v>
      </c>
      <c r="P42" s="10"/>
      <c r="Q42" s="10">
        <v>124972344</v>
      </c>
    </row>
    <row r="43" spans="1:17" ht="21" x14ac:dyDescent="0.25">
      <c r="A43" s="2" t="s">
        <v>69</v>
      </c>
      <c r="C43" s="10">
        <v>47943</v>
      </c>
      <c r="D43" s="10"/>
      <c r="E43" s="10">
        <v>34993963914</v>
      </c>
      <c r="F43" s="10"/>
      <c r="G43" s="10">
        <v>34392867662</v>
      </c>
      <c r="H43" s="10"/>
      <c r="I43" s="10">
        <v>601096252</v>
      </c>
      <c r="J43" s="10"/>
      <c r="K43" s="10">
        <v>47943</v>
      </c>
      <c r="L43" s="10"/>
      <c r="M43" s="10">
        <v>34993963914</v>
      </c>
      <c r="N43" s="10"/>
      <c r="O43" s="10">
        <v>28952323440</v>
      </c>
      <c r="P43" s="10"/>
      <c r="Q43" s="10">
        <v>6041640474</v>
      </c>
    </row>
    <row r="44" spans="1:17" ht="21" x14ac:dyDescent="0.25">
      <c r="A44" s="2" t="s">
        <v>88</v>
      </c>
      <c r="C44" s="10">
        <v>824000</v>
      </c>
      <c r="D44" s="10"/>
      <c r="E44" s="10">
        <v>823850650000</v>
      </c>
      <c r="F44" s="10"/>
      <c r="G44" s="10">
        <v>791088353075</v>
      </c>
      <c r="H44" s="10"/>
      <c r="I44" s="10">
        <v>32762296925</v>
      </c>
      <c r="J44" s="10"/>
      <c r="K44" s="10">
        <v>824000</v>
      </c>
      <c r="L44" s="10"/>
      <c r="M44" s="10">
        <v>823850650000</v>
      </c>
      <c r="N44" s="10"/>
      <c r="O44" s="10">
        <v>791088353075</v>
      </c>
      <c r="P44" s="10"/>
      <c r="Q44" s="10">
        <v>32762296925</v>
      </c>
    </row>
    <row r="45" spans="1:17" ht="21" x14ac:dyDescent="0.25">
      <c r="A45" s="2" t="s">
        <v>77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575000</v>
      </c>
      <c r="L45" s="10"/>
      <c r="M45" s="10">
        <v>596306049935</v>
      </c>
      <c r="N45" s="10"/>
      <c r="O45" s="10">
        <v>566395000000</v>
      </c>
      <c r="P45" s="10"/>
      <c r="Q45" s="10">
        <v>29911049935</v>
      </c>
    </row>
    <row r="46" spans="1:17" ht="21" x14ac:dyDescent="0.25">
      <c r="A46" s="2" t="s">
        <v>64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913500</v>
      </c>
      <c r="L46" s="10"/>
      <c r="M46" s="10">
        <v>912421093696</v>
      </c>
      <c r="N46" s="10"/>
      <c r="O46" s="10">
        <v>897578956955</v>
      </c>
      <c r="P46" s="10"/>
      <c r="Q46" s="10">
        <v>14842136741</v>
      </c>
    </row>
    <row r="47" spans="1:17" ht="21" x14ac:dyDescent="0.25">
      <c r="A47" s="2" t="s">
        <v>81</v>
      </c>
      <c r="C47" s="10">
        <v>0</v>
      </c>
      <c r="D47" s="10"/>
      <c r="E47" s="10">
        <v>0</v>
      </c>
      <c r="F47" s="10"/>
      <c r="G47" s="10">
        <v>80533706729</v>
      </c>
      <c r="H47" s="10"/>
      <c r="I47" s="10">
        <v>-80533706729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0</v>
      </c>
    </row>
    <row r="48" spans="1:17" ht="19.5" thickBot="1" x14ac:dyDescent="0.3">
      <c r="C48" s="11">
        <f>SUM(C8:C47)</f>
        <v>111925246</v>
      </c>
      <c r="D48" s="10"/>
      <c r="E48" s="11">
        <f>SUM(E8:E47)</f>
        <v>1894859361827</v>
      </c>
      <c r="F48" s="10"/>
      <c r="G48" s="11">
        <f>SUM(G8:G47)</f>
        <v>1953018993193</v>
      </c>
      <c r="H48" s="10"/>
      <c r="I48" s="11">
        <f>SUM(I8:I47)</f>
        <v>-58159631358</v>
      </c>
      <c r="J48" s="10"/>
      <c r="K48" s="11">
        <f>SUM(K8:K47)</f>
        <v>113413746</v>
      </c>
      <c r="L48" s="10"/>
      <c r="M48" s="11">
        <f>SUM(M8:M47)</f>
        <v>3403586505458</v>
      </c>
      <c r="N48" s="10"/>
      <c r="O48" s="11">
        <f>SUM(O8:O47)</f>
        <v>3289581819695</v>
      </c>
      <c r="P48" s="10"/>
      <c r="Q48" s="11">
        <f>SUM(Q8:Q47)</f>
        <v>114004685776</v>
      </c>
    </row>
    <row r="49" ht="19.5" thickTop="1" x14ac:dyDescent="0.25"/>
  </sheetData>
  <sheetProtection algorithmName="SHA-512" hashValue="0mVWtr5bo0zk6Zz+Qb5XHXdOABQ87SKrVVr6e4awFW37NIsWu9tkO/zQ7msZbeGMpmVhCQ97T9MECsY1w2lpag==" saltValue="YsftzB9sR/npnyeXs51Sb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1"/>
  <sheetViews>
    <sheetView rightToLeft="1" view="pageBreakPreview" zoomScale="60" zoomScaleNormal="100" workbookViewId="0">
      <selection activeCell="Y22" sqref="Y22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9.140625" style="1" customWidth="1"/>
    <col min="4" max="4" width="1" style="1" customWidth="1"/>
    <col min="5" max="5" width="17.5703125" style="1" bestFit="1" customWidth="1"/>
    <col min="6" max="6" width="1" style="1" customWidth="1"/>
    <col min="7" max="7" width="17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4"/>
      <c r="S2" s="4"/>
      <c r="T2" s="4"/>
      <c r="U2" s="4"/>
      <c r="V2" s="4"/>
      <c r="W2" s="4"/>
      <c r="X2" s="4"/>
      <c r="Y2" s="4"/>
    </row>
    <row r="3" spans="1:25" ht="30" x14ac:dyDescent="0.25">
      <c r="A3" s="14" t="s">
        <v>143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4"/>
      <c r="S3" s="4"/>
      <c r="T3" s="4"/>
      <c r="U3" s="4"/>
      <c r="V3" s="4"/>
      <c r="W3" s="4"/>
      <c r="X3" s="4"/>
      <c r="Y3" s="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4"/>
      <c r="S4" s="4"/>
      <c r="T4" s="4"/>
      <c r="U4" s="4"/>
      <c r="V4" s="4"/>
      <c r="W4" s="4"/>
      <c r="X4" s="4"/>
      <c r="Y4" s="4"/>
    </row>
    <row r="6" spans="1:25" ht="30" x14ac:dyDescent="0.25">
      <c r="A6" s="12" t="s">
        <v>3</v>
      </c>
      <c r="C6" s="13" t="s">
        <v>145</v>
      </c>
      <c r="D6" s="13" t="s">
        <v>145</v>
      </c>
      <c r="E6" s="13" t="s">
        <v>145</v>
      </c>
      <c r="F6" s="13" t="s">
        <v>145</v>
      </c>
      <c r="G6" s="13" t="s">
        <v>145</v>
      </c>
      <c r="H6" s="13" t="s">
        <v>145</v>
      </c>
      <c r="I6" s="13" t="s">
        <v>145</v>
      </c>
      <c r="K6" s="13" t="s">
        <v>146</v>
      </c>
      <c r="L6" s="13" t="s">
        <v>146</v>
      </c>
      <c r="M6" s="13" t="s">
        <v>146</v>
      </c>
      <c r="N6" s="13" t="s">
        <v>146</v>
      </c>
      <c r="O6" s="13" t="s">
        <v>146</v>
      </c>
      <c r="P6" s="13" t="s">
        <v>146</v>
      </c>
      <c r="Q6" s="13" t="s">
        <v>146</v>
      </c>
    </row>
    <row r="7" spans="1:25" ht="30" x14ac:dyDescent="0.25">
      <c r="A7" s="13" t="s">
        <v>3</v>
      </c>
      <c r="C7" s="13" t="s">
        <v>7</v>
      </c>
      <c r="E7" s="13" t="s">
        <v>187</v>
      </c>
      <c r="G7" s="13" t="s">
        <v>188</v>
      </c>
      <c r="I7" s="13" t="s">
        <v>191</v>
      </c>
      <c r="K7" s="13" t="s">
        <v>7</v>
      </c>
      <c r="M7" s="13" t="s">
        <v>187</v>
      </c>
      <c r="O7" s="13" t="s">
        <v>188</v>
      </c>
      <c r="Q7" s="13" t="s">
        <v>191</v>
      </c>
    </row>
    <row r="8" spans="1:25" ht="21" x14ac:dyDescent="0.25">
      <c r="A8" s="2" t="s">
        <v>192</v>
      </c>
      <c r="C8" s="3">
        <v>0</v>
      </c>
      <c r="E8" s="3">
        <v>0</v>
      </c>
      <c r="G8" s="3">
        <v>0</v>
      </c>
      <c r="I8" s="3">
        <v>0</v>
      </c>
      <c r="K8" s="3">
        <v>700000</v>
      </c>
      <c r="M8" s="3">
        <v>20584200000</v>
      </c>
      <c r="O8" s="3">
        <v>20584200000</v>
      </c>
      <c r="Q8" s="3">
        <v>0</v>
      </c>
    </row>
    <row r="9" spans="1:25" ht="21" x14ac:dyDescent="0.25">
      <c r="A9" s="2" t="s">
        <v>193</v>
      </c>
      <c r="C9" s="3">
        <v>0</v>
      </c>
      <c r="E9" s="3">
        <v>0</v>
      </c>
      <c r="G9" s="3">
        <v>0</v>
      </c>
      <c r="I9" s="3">
        <v>0</v>
      </c>
      <c r="K9" s="3">
        <v>650804</v>
      </c>
      <c r="M9" s="3">
        <v>10913834783</v>
      </c>
      <c r="O9" s="3">
        <v>4970143314</v>
      </c>
      <c r="Q9" s="3">
        <v>5943691469</v>
      </c>
    </row>
    <row r="10" spans="1:25" ht="21" x14ac:dyDescent="0.25">
      <c r="A10" s="2" t="s">
        <v>190</v>
      </c>
      <c r="C10" s="3">
        <v>0</v>
      </c>
      <c r="E10" s="3">
        <v>0</v>
      </c>
      <c r="G10" s="3">
        <v>0</v>
      </c>
      <c r="I10" s="3">
        <v>0</v>
      </c>
      <c r="K10" s="3">
        <v>1400000</v>
      </c>
      <c r="M10" s="3">
        <v>73104425719</v>
      </c>
      <c r="O10" s="3">
        <v>71263181673</v>
      </c>
      <c r="Q10" s="3">
        <v>1841244046</v>
      </c>
    </row>
    <row r="11" spans="1:25" ht="21" x14ac:dyDescent="0.25">
      <c r="A11" s="2" t="s">
        <v>39</v>
      </c>
      <c r="C11" s="3">
        <v>0</v>
      </c>
      <c r="E11" s="3">
        <v>0</v>
      </c>
      <c r="G11" s="3">
        <v>0</v>
      </c>
      <c r="I11" s="3">
        <v>0</v>
      </c>
      <c r="K11" s="3">
        <v>303736</v>
      </c>
      <c r="M11" s="3">
        <v>11190374930</v>
      </c>
      <c r="O11" s="3">
        <v>6171439382</v>
      </c>
      <c r="Q11" s="3">
        <v>5018935548</v>
      </c>
    </row>
    <row r="12" spans="1:25" ht="21" x14ac:dyDescent="0.25">
      <c r="A12" s="2" t="s">
        <v>176</v>
      </c>
      <c r="C12" s="3">
        <v>0</v>
      </c>
      <c r="E12" s="3">
        <v>0</v>
      </c>
      <c r="G12" s="3">
        <v>0</v>
      </c>
      <c r="I12" s="3">
        <v>0</v>
      </c>
      <c r="K12" s="3">
        <v>450000</v>
      </c>
      <c r="M12" s="3">
        <v>1701450000</v>
      </c>
      <c r="O12" s="3">
        <v>1894858110</v>
      </c>
      <c r="Q12" s="3">
        <v>-193408110</v>
      </c>
    </row>
    <row r="13" spans="1:25" ht="21" x14ac:dyDescent="0.25">
      <c r="A13" s="2" t="s">
        <v>30</v>
      </c>
      <c r="C13" s="3">
        <v>0</v>
      </c>
      <c r="E13" s="3">
        <v>0</v>
      </c>
      <c r="G13" s="3">
        <v>0</v>
      </c>
      <c r="I13" s="3">
        <v>0</v>
      </c>
      <c r="K13" s="3">
        <v>1394767</v>
      </c>
      <c r="M13" s="3">
        <v>8206409907</v>
      </c>
      <c r="O13" s="3">
        <v>4654374248</v>
      </c>
      <c r="Q13" s="3">
        <v>3552035659</v>
      </c>
    </row>
    <row r="14" spans="1:25" ht="21" x14ac:dyDescent="0.25">
      <c r="A14" s="2" t="s">
        <v>44</v>
      </c>
      <c r="C14" s="3">
        <v>0</v>
      </c>
      <c r="E14" s="3">
        <v>0</v>
      </c>
      <c r="G14" s="3">
        <v>0</v>
      </c>
      <c r="I14" s="3">
        <v>0</v>
      </c>
      <c r="K14" s="3">
        <v>6900000</v>
      </c>
      <c r="M14" s="3">
        <v>30014743820</v>
      </c>
      <c r="O14" s="3">
        <v>38204323660</v>
      </c>
      <c r="Q14" s="3">
        <v>-8189579840</v>
      </c>
    </row>
    <row r="15" spans="1:25" ht="21" x14ac:dyDescent="0.25">
      <c r="A15" s="2" t="s">
        <v>81</v>
      </c>
      <c r="C15" s="3">
        <v>790029</v>
      </c>
      <c r="E15" s="3">
        <v>790008818750</v>
      </c>
      <c r="G15" s="3">
        <v>696713927598</v>
      </c>
      <c r="I15" s="3">
        <v>93294891152</v>
      </c>
      <c r="K15" s="3">
        <v>790029</v>
      </c>
      <c r="M15" s="3">
        <v>790008818750</v>
      </c>
      <c r="O15" s="3">
        <v>696713927598</v>
      </c>
      <c r="Q15" s="3">
        <v>93294891152</v>
      </c>
    </row>
    <row r="16" spans="1:25" ht="21" x14ac:dyDescent="0.25">
      <c r="A16" s="2" t="s">
        <v>154</v>
      </c>
      <c r="C16" s="3">
        <v>0</v>
      </c>
      <c r="E16" s="3">
        <v>0</v>
      </c>
      <c r="G16" s="3">
        <v>0</v>
      </c>
      <c r="I16" s="3">
        <v>0</v>
      </c>
      <c r="K16" s="3">
        <v>403700</v>
      </c>
      <c r="M16" s="3">
        <v>411754000000</v>
      </c>
      <c r="O16" s="3">
        <v>411699365962</v>
      </c>
      <c r="Q16" s="3">
        <v>54634038</v>
      </c>
    </row>
    <row r="17" spans="1:17" ht="21" x14ac:dyDescent="0.25">
      <c r="A17" s="2" t="s">
        <v>156</v>
      </c>
      <c r="C17" s="3">
        <v>0</v>
      </c>
      <c r="E17" s="3">
        <v>0</v>
      </c>
      <c r="G17" s="3">
        <v>0</v>
      </c>
      <c r="I17" s="3">
        <v>0</v>
      </c>
      <c r="K17" s="3">
        <v>500000</v>
      </c>
      <c r="M17" s="3">
        <v>499980625000</v>
      </c>
      <c r="O17" s="3">
        <v>499909375000</v>
      </c>
      <c r="Q17" s="3">
        <v>71250000</v>
      </c>
    </row>
    <row r="18" spans="1:17" ht="21" x14ac:dyDescent="0.25">
      <c r="A18" s="2" t="s">
        <v>152</v>
      </c>
      <c r="C18" s="3">
        <v>0</v>
      </c>
      <c r="E18" s="3">
        <v>0</v>
      </c>
      <c r="G18" s="3">
        <v>0</v>
      </c>
      <c r="I18" s="3">
        <v>0</v>
      </c>
      <c r="K18" s="3">
        <v>150000</v>
      </c>
      <c r="M18" s="3">
        <v>155521806570</v>
      </c>
      <c r="O18" s="3">
        <v>149972812500</v>
      </c>
      <c r="Q18" s="3">
        <v>5548994070</v>
      </c>
    </row>
    <row r="19" spans="1:17" ht="21" x14ac:dyDescent="0.25">
      <c r="A19" s="2" t="s">
        <v>52</v>
      </c>
      <c r="C19" s="3">
        <v>0</v>
      </c>
      <c r="E19" s="3">
        <v>0</v>
      </c>
      <c r="G19" s="3">
        <v>0</v>
      </c>
      <c r="I19" s="3">
        <v>0</v>
      </c>
      <c r="K19" s="3">
        <v>9495482</v>
      </c>
      <c r="M19" s="3">
        <v>2810662672</v>
      </c>
      <c r="O19" s="3">
        <v>2813557644</v>
      </c>
      <c r="Q19" s="3">
        <v>-2894972</v>
      </c>
    </row>
    <row r="20" spans="1:17" ht="19.5" thickBot="1" x14ac:dyDescent="0.3">
      <c r="C20" s="6">
        <f>SUM(C8:C19)</f>
        <v>790029</v>
      </c>
      <c r="E20" s="6">
        <f>SUM(E8:E19)</f>
        <v>790008818750</v>
      </c>
      <c r="G20" s="6">
        <f>SUM(G8:G19)</f>
        <v>696713927598</v>
      </c>
      <c r="I20" s="6">
        <f>SUM(I8:I19)</f>
        <v>93294891152</v>
      </c>
      <c r="K20" s="6">
        <f>SUM(K8:K19)</f>
        <v>23138518</v>
      </c>
      <c r="M20" s="6">
        <f>SUM(M8:M19)</f>
        <v>2015791352151</v>
      </c>
      <c r="O20" s="6">
        <f>SUM(O8:O19)</f>
        <v>1908851559091</v>
      </c>
      <c r="Q20" s="6">
        <f>SUM(Q8:Q19)</f>
        <v>106939793060</v>
      </c>
    </row>
    <row r="21" spans="1:17" ht="19.5" thickTop="1" x14ac:dyDescent="0.25"/>
  </sheetData>
  <sheetProtection algorithmName="SHA-512" hashValue="TiNX8cVSAyYeJVQxkGXYwYNMEDsjqTSfoe3j9uDjOdPlv5dwQcatGvCE6lVfz1yWF1YK8Od+PALLh0+5yh2RYg==" saltValue="QmdktCrzlGkxEPvYdAC0yg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5"/>
  <sheetViews>
    <sheetView rightToLeft="1" view="pageBreakPreview" topLeftCell="A4" zoomScale="60" zoomScaleNormal="100" workbookViewId="0">
      <selection activeCell="I47" sqref="I47"/>
    </sheetView>
  </sheetViews>
  <sheetFormatPr defaultRowHeight="18.75" x14ac:dyDescent="0.25"/>
  <cols>
    <col min="1" max="1" width="29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0" x14ac:dyDescent="0.25">
      <c r="A3" s="14" t="s">
        <v>143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 x14ac:dyDescent="0.25">
      <c r="A6" s="12" t="s">
        <v>3</v>
      </c>
      <c r="C6" s="13" t="s">
        <v>145</v>
      </c>
      <c r="D6" s="13" t="s">
        <v>145</v>
      </c>
      <c r="E6" s="13" t="s">
        <v>145</v>
      </c>
      <c r="F6" s="13" t="s">
        <v>145</v>
      </c>
      <c r="G6" s="13" t="s">
        <v>145</v>
      </c>
      <c r="H6" s="13" t="s">
        <v>145</v>
      </c>
      <c r="I6" s="13" t="s">
        <v>145</v>
      </c>
      <c r="J6" s="13" t="s">
        <v>145</v>
      </c>
      <c r="K6" s="13" t="s">
        <v>145</v>
      </c>
      <c r="M6" s="13" t="s">
        <v>146</v>
      </c>
      <c r="N6" s="13" t="s">
        <v>146</v>
      </c>
      <c r="O6" s="13" t="s">
        <v>146</v>
      </c>
      <c r="P6" s="13" t="s">
        <v>146</v>
      </c>
      <c r="Q6" s="13" t="s">
        <v>146</v>
      </c>
      <c r="R6" s="13" t="s">
        <v>146</v>
      </c>
      <c r="S6" s="13" t="s">
        <v>146</v>
      </c>
      <c r="T6" s="13" t="s">
        <v>146</v>
      </c>
      <c r="U6" s="13" t="s">
        <v>146</v>
      </c>
    </row>
    <row r="7" spans="1:25" ht="30" x14ac:dyDescent="0.25">
      <c r="A7" s="13" t="s">
        <v>3</v>
      </c>
      <c r="C7" s="13" t="s">
        <v>194</v>
      </c>
      <c r="E7" s="13" t="s">
        <v>195</v>
      </c>
      <c r="G7" s="13" t="s">
        <v>196</v>
      </c>
      <c r="I7" s="13" t="s">
        <v>98</v>
      </c>
      <c r="K7" s="13" t="s">
        <v>197</v>
      </c>
      <c r="M7" s="13" t="s">
        <v>194</v>
      </c>
      <c r="O7" s="13" t="s">
        <v>195</v>
      </c>
      <c r="Q7" s="13" t="s">
        <v>196</v>
      </c>
      <c r="S7" s="13" t="s">
        <v>98</v>
      </c>
      <c r="U7" s="13" t="s">
        <v>197</v>
      </c>
    </row>
    <row r="8" spans="1:25" ht="21" x14ac:dyDescent="0.25">
      <c r="A8" s="2" t="s">
        <v>46</v>
      </c>
      <c r="C8" s="10">
        <v>0</v>
      </c>
      <c r="D8" s="10"/>
      <c r="E8" s="10">
        <v>-668951853</v>
      </c>
      <c r="F8" s="10"/>
      <c r="G8" s="10">
        <v>-2541</v>
      </c>
      <c r="I8" s="10">
        <v>-668954394</v>
      </c>
      <c r="K8" s="5">
        <f>I8/$I$44</f>
        <v>5.2909455636610599E-2</v>
      </c>
      <c r="M8" s="10">
        <v>86366250</v>
      </c>
      <c r="N8" s="10"/>
      <c r="O8" s="10">
        <v>-3216910019</v>
      </c>
      <c r="P8" s="10"/>
      <c r="Q8" s="10">
        <v>-2541</v>
      </c>
      <c r="R8" s="10"/>
      <c r="S8" s="10">
        <v>-3130546310</v>
      </c>
      <c r="U8" s="5">
        <f>S8/$S$44</f>
        <v>-6.0992399112515909E-2</v>
      </c>
    </row>
    <row r="9" spans="1:25" ht="21" x14ac:dyDescent="0.25">
      <c r="A9" s="2" t="s">
        <v>34</v>
      </c>
      <c r="C9" s="10">
        <v>0</v>
      </c>
      <c r="D9" s="10"/>
      <c r="E9" s="10">
        <v>126</v>
      </c>
      <c r="F9" s="10"/>
      <c r="G9" s="10">
        <v>-1071</v>
      </c>
      <c r="I9" s="10">
        <v>-945</v>
      </c>
      <c r="K9" s="5">
        <f t="shared" ref="K9:K43" si="0">I9/$I$44</f>
        <v>7.4742667101155208E-8</v>
      </c>
      <c r="M9" s="10">
        <v>2396250000</v>
      </c>
      <c r="N9" s="10"/>
      <c r="O9" s="10">
        <v>-2566079423</v>
      </c>
      <c r="P9" s="10"/>
      <c r="Q9" s="10">
        <v>-1071</v>
      </c>
      <c r="R9" s="10"/>
      <c r="S9" s="10">
        <v>-169830494</v>
      </c>
      <c r="U9" s="5">
        <f t="shared" ref="U9:U43" si="1">S9/$S$44</f>
        <v>-3.3088056351173217E-3</v>
      </c>
    </row>
    <row r="10" spans="1:25" ht="21" x14ac:dyDescent="0.25">
      <c r="A10" s="2" t="s">
        <v>192</v>
      </c>
      <c r="C10" s="10">
        <v>0</v>
      </c>
      <c r="D10" s="10"/>
      <c r="E10" s="10">
        <v>0</v>
      </c>
      <c r="F10" s="10"/>
      <c r="G10" s="10">
        <v>0</v>
      </c>
      <c r="I10" s="10">
        <v>0</v>
      </c>
      <c r="K10" s="5">
        <f t="shared" si="0"/>
        <v>0</v>
      </c>
      <c r="M10" s="10">
        <v>0</v>
      </c>
      <c r="N10" s="10"/>
      <c r="O10" s="10">
        <v>0</v>
      </c>
      <c r="P10" s="10"/>
      <c r="Q10" s="10">
        <v>0</v>
      </c>
      <c r="R10" s="10"/>
      <c r="S10" s="10">
        <v>0</v>
      </c>
      <c r="U10" s="5">
        <f t="shared" si="1"/>
        <v>0</v>
      </c>
    </row>
    <row r="11" spans="1:25" ht="21" x14ac:dyDescent="0.25">
      <c r="A11" s="2" t="s">
        <v>193</v>
      </c>
      <c r="C11" s="10">
        <v>0</v>
      </c>
      <c r="D11" s="10"/>
      <c r="E11" s="10">
        <v>0</v>
      </c>
      <c r="F11" s="10"/>
      <c r="G11" s="10">
        <v>0</v>
      </c>
      <c r="I11" s="10">
        <v>0</v>
      </c>
      <c r="K11" s="5">
        <f t="shared" si="0"/>
        <v>0</v>
      </c>
      <c r="M11" s="10">
        <v>0</v>
      </c>
      <c r="N11" s="10"/>
      <c r="O11" s="10">
        <v>0</v>
      </c>
      <c r="P11" s="10"/>
      <c r="Q11" s="10">
        <v>5943691469</v>
      </c>
      <c r="R11" s="10"/>
      <c r="S11" s="10">
        <v>5943691469</v>
      </c>
      <c r="U11" s="5">
        <f t="shared" si="1"/>
        <v>0.11580087511272241</v>
      </c>
    </row>
    <row r="12" spans="1:25" ht="21" x14ac:dyDescent="0.25">
      <c r="A12" s="2" t="s">
        <v>190</v>
      </c>
      <c r="C12" s="10">
        <v>0</v>
      </c>
      <c r="D12" s="10"/>
      <c r="E12" s="10">
        <v>0</v>
      </c>
      <c r="F12" s="10"/>
      <c r="G12" s="10">
        <v>0</v>
      </c>
      <c r="I12" s="10">
        <v>0</v>
      </c>
      <c r="K12" s="5">
        <f t="shared" si="0"/>
        <v>0</v>
      </c>
      <c r="M12" s="10">
        <v>0</v>
      </c>
      <c r="N12" s="10"/>
      <c r="O12" s="10">
        <v>1156183548</v>
      </c>
      <c r="P12" s="10"/>
      <c r="Q12" s="10">
        <v>1841244046</v>
      </c>
      <c r="R12" s="10"/>
      <c r="S12" s="10">
        <v>2997427594</v>
      </c>
      <c r="U12" s="5">
        <f t="shared" si="1"/>
        <v>5.839884864188969E-2</v>
      </c>
    </row>
    <row r="13" spans="1:25" ht="21" x14ac:dyDescent="0.25">
      <c r="A13" s="2" t="s">
        <v>39</v>
      </c>
      <c r="C13" s="10">
        <v>0</v>
      </c>
      <c r="D13" s="10"/>
      <c r="E13" s="10">
        <v>-332121647</v>
      </c>
      <c r="F13" s="10"/>
      <c r="G13" s="10">
        <v>0</v>
      </c>
      <c r="I13" s="10">
        <v>-332121647</v>
      </c>
      <c r="K13" s="5">
        <f t="shared" si="0"/>
        <v>2.6268420845299876E-2</v>
      </c>
      <c r="M13" s="10">
        <v>0</v>
      </c>
      <c r="N13" s="10"/>
      <c r="O13" s="10">
        <v>2403337707</v>
      </c>
      <c r="P13" s="10"/>
      <c r="Q13" s="10">
        <v>5018935548</v>
      </c>
      <c r="R13" s="10"/>
      <c r="S13" s="10">
        <v>7422273255</v>
      </c>
      <c r="U13" s="5">
        <f t="shared" si="1"/>
        <v>0.14460806768615173</v>
      </c>
    </row>
    <row r="14" spans="1:25" ht="21" x14ac:dyDescent="0.25">
      <c r="A14" s="2" t="s">
        <v>36</v>
      </c>
      <c r="C14" s="10">
        <v>0</v>
      </c>
      <c r="D14" s="10"/>
      <c r="E14" s="10">
        <v>-130296275</v>
      </c>
      <c r="F14" s="10"/>
      <c r="G14" s="10">
        <v>0</v>
      </c>
      <c r="I14" s="10">
        <v>-130296275</v>
      </c>
      <c r="K14" s="5">
        <f t="shared" si="0"/>
        <v>1.0305493234757218E-2</v>
      </c>
      <c r="M14" s="10">
        <v>89553144</v>
      </c>
      <c r="N14" s="10"/>
      <c r="O14" s="10">
        <v>-1906937382</v>
      </c>
      <c r="P14" s="10"/>
      <c r="Q14" s="10">
        <v>-7290</v>
      </c>
      <c r="R14" s="10"/>
      <c r="S14" s="10">
        <v>-1817391528</v>
      </c>
      <c r="U14" s="5">
        <f t="shared" si="1"/>
        <v>-3.5408219027266562E-2</v>
      </c>
    </row>
    <row r="15" spans="1:25" ht="21" x14ac:dyDescent="0.25">
      <c r="A15" s="2" t="s">
        <v>176</v>
      </c>
      <c r="C15" s="10">
        <v>0</v>
      </c>
      <c r="D15" s="10"/>
      <c r="E15" s="10">
        <v>0</v>
      </c>
      <c r="F15" s="10"/>
      <c r="G15" s="10">
        <v>0</v>
      </c>
      <c r="I15" s="10">
        <v>0</v>
      </c>
      <c r="K15" s="5">
        <f t="shared" si="0"/>
        <v>0</v>
      </c>
      <c r="M15" s="10">
        <v>25200000</v>
      </c>
      <c r="N15" s="10"/>
      <c r="O15" s="10">
        <v>0</v>
      </c>
      <c r="P15" s="10"/>
      <c r="Q15" s="10">
        <v>-193408110</v>
      </c>
      <c r="R15" s="10"/>
      <c r="S15" s="10">
        <v>-168208110</v>
      </c>
      <c r="U15" s="5">
        <f t="shared" si="1"/>
        <v>-3.2771967455999646E-3</v>
      </c>
    </row>
    <row r="16" spans="1:25" ht="21" x14ac:dyDescent="0.25">
      <c r="A16" s="2" t="s">
        <v>30</v>
      </c>
      <c r="C16" s="10">
        <v>0</v>
      </c>
      <c r="D16" s="10"/>
      <c r="E16" s="10">
        <v>55458725</v>
      </c>
      <c r="F16" s="10"/>
      <c r="G16" s="10">
        <v>0</v>
      </c>
      <c r="I16" s="10">
        <v>55458725</v>
      </c>
      <c r="K16" s="5">
        <f t="shared" si="0"/>
        <v>-4.3863841487084797E-3</v>
      </c>
      <c r="M16" s="10">
        <v>0</v>
      </c>
      <c r="N16" s="10"/>
      <c r="O16" s="10">
        <v>486649598</v>
      </c>
      <c r="P16" s="10"/>
      <c r="Q16" s="10">
        <v>3552035659</v>
      </c>
      <c r="R16" s="10"/>
      <c r="S16" s="10">
        <v>4038685257</v>
      </c>
      <c r="U16" s="5">
        <f t="shared" si="1"/>
        <v>7.868566016670038E-2</v>
      </c>
    </row>
    <row r="17" spans="1:21" ht="21" x14ac:dyDescent="0.25">
      <c r="A17" s="2" t="s">
        <v>44</v>
      </c>
      <c r="C17" s="10">
        <v>0</v>
      </c>
      <c r="D17" s="10"/>
      <c r="E17" s="10">
        <v>4455342236</v>
      </c>
      <c r="F17" s="10"/>
      <c r="G17" s="10">
        <v>0</v>
      </c>
      <c r="I17" s="10">
        <v>4455342236</v>
      </c>
      <c r="K17" s="5">
        <f t="shared" si="0"/>
        <v>-0.35238535615562377</v>
      </c>
      <c r="M17" s="10">
        <v>6088778850</v>
      </c>
      <c r="N17" s="10"/>
      <c r="O17" s="10">
        <v>-26648580953</v>
      </c>
      <c r="P17" s="10"/>
      <c r="Q17" s="10">
        <v>-8189579840</v>
      </c>
      <c r="R17" s="10"/>
      <c r="S17" s="10">
        <v>-28749381943</v>
      </c>
      <c r="U17" s="5">
        <f t="shared" si="1"/>
        <v>-0.5601238902310357</v>
      </c>
    </row>
    <row r="18" spans="1:21" ht="21" x14ac:dyDescent="0.25">
      <c r="A18" s="2" t="s">
        <v>31</v>
      </c>
      <c r="C18" s="10">
        <v>0</v>
      </c>
      <c r="D18" s="10"/>
      <c r="E18" s="10">
        <v>93725955</v>
      </c>
      <c r="F18" s="10"/>
      <c r="G18" s="10">
        <v>0</v>
      </c>
      <c r="I18" s="10">
        <v>93725955</v>
      </c>
      <c r="K18" s="5">
        <f t="shared" si="0"/>
        <v>-7.413045347410426E-3</v>
      </c>
      <c r="M18" s="10">
        <v>98066336</v>
      </c>
      <c r="N18" s="10"/>
      <c r="O18" s="10">
        <v>-22329658721</v>
      </c>
      <c r="P18" s="10"/>
      <c r="Q18" s="10">
        <v>-5426</v>
      </c>
      <c r="R18" s="10"/>
      <c r="S18" s="10">
        <v>-22231597811</v>
      </c>
      <c r="U18" s="5">
        <f t="shared" si="1"/>
        <v>-0.43313797411846849</v>
      </c>
    </row>
    <row r="19" spans="1:21" ht="21" x14ac:dyDescent="0.25">
      <c r="A19" s="2" t="s">
        <v>24</v>
      </c>
      <c r="C19" s="10">
        <v>0</v>
      </c>
      <c r="D19" s="10"/>
      <c r="E19" s="10">
        <v>151656150</v>
      </c>
      <c r="F19" s="10"/>
      <c r="G19" s="10">
        <v>0</v>
      </c>
      <c r="I19" s="10">
        <v>151656150</v>
      </c>
      <c r="K19" s="5">
        <f t="shared" si="0"/>
        <v>-1.1994904902955406E-2</v>
      </c>
      <c r="M19" s="10">
        <v>23011200</v>
      </c>
      <c r="N19" s="10"/>
      <c r="O19" s="10">
        <v>22143895</v>
      </c>
      <c r="P19" s="10"/>
      <c r="Q19" s="10">
        <v>-4096</v>
      </c>
      <c r="R19" s="10"/>
      <c r="S19" s="10">
        <v>45150999</v>
      </c>
      <c r="U19" s="5">
        <f t="shared" si="1"/>
        <v>8.7967641383871007E-4</v>
      </c>
    </row>
    <row r="20" spans="1:21" ht="21" x14ac:dyDescent="0.25">
      <c r="A20" s="2" t="s">
        <v>42</v>
      </c>
      <c r="C20" s="10">
        <v>0</v>
      </c>
      <c r="D20" s="10"/>
      <c r="E20" s="10">
        <v>-30756722</v>
      </c>
      <c r="F20" s="10"/>
      <c r="G20" s="10">
        <v>0</v>
      </c>
      <c r="I20" s="10">
        <v>-30756722</v>
      </c>
      <c r="K20" s="5">
        <f t="shared" si="0"/>
        <v>2.4326343212368005E-3</v>
      </c>
      <c r="M20" s="10">
        <v>2195031</v>
      </c>
      <c r="N20" s="10"/>
      <c r="O20" s="10">
        <v>-62918573</v>
      </c>
      <c r="P20" s="10"/>
      <c r="Q20" s="10">
        <v>0</v>
      </c>
      <c r="R20" s="10"/>
      <c r="S20" s="10">
        <v>-60723542</v>
      </c>
      <c r="U20" s="5">
        <f t="shared" si="1"/>
        <v>-1.1830760967690723E-3</v>
      </c>
    </row>
    <row r="21" spans="1:21" ht="21" x14ac:dyDescent="0.25">
      <c r="A21" s="2" t="s">
        <v>47</v>
      </c>
      <c r="C21" s="10">
        <v>0</v>
      </c>
      <c r="D21" s="10"/>
      <c r="E21" s="10">
        <v>1670003443</v>
      </c>
      <c r="F21" s="10"/>
      <c r="G21" s="10">
        <v>0</v>
      </c>
      <c r="I21" s="10">
        <v>1670003443</v>
      </c>
      <c r="K21" s="5">
        <f t="shared" si="0"/>
        <v>-0.1320851972464889</v>
      </c>
      <c r="M21" s="10">
        <v>823639752</v>
      </c>
      <c r="N21" s="10"/>
      <c r="O21" s="10">
        <v>5785369072</v>
      </c>
      <c r="P21" s="10"/>
      <c r="Q21" s="10">
        <v>0</v>
      </c>
      <c r="R21" s="10"/>
      <c r="S21" s="10">
        <v>6609008824</v>
      </c>
      <c r="U21" s="5">
        <f t="shared" si="1"/>
        <v>0.12876324577723541</v>
      </c>
    </row>
    <row r="22" spans="1:21" ht="21" x14ac:dyDescent="0.25">
      <c r="A22" s="2" t="s">
        <v>43</v>
      </c>
      <c r="C22" s="10">
        <v>0</v>
      </c>
      <c r="D22" s="10"/>
      <c r="E22" s="10">
        <v>-52684650</v>
      </c>
      <c r="F22" s="10"/>
      <c r="G22" s="10">
        <v>0</v>
      </c>
      <c r="I22" s="10">
        <v>-52684650</v>
      </c>
      <c r="K22" s="5">
        <f t="shared" si="0"/>
        <v>4.1669748743818798E-3</v>
      </c>
      <c r="M22" s="10">
        <v>19765343</v>
      </c>
      <c r="N22" s="10"/>
      <c r="O22" s="10">
        <v>-744596951</v>
      </c>
      <c r="P22" s="10"/>
      <c r="Q22" s="10">
        <v>0</v>
      </c>
      <c r="R22" s="10"/>
      <c r="S22" s="10">
        <v>-724831608</v>
      </c>
      <c r="U22" s="5">
        <f t="shared" si="1"/>
        <v>-1.4121886197078068E-2</v>
      </c>
    </row>
    <row r="23" spans="1:21" ht="21" x14ac:dyDescent="0.25">
      <c r="A23" s="2" t="s">
        <v>23</v>
      </c>
      <c r="C23" s="10">
        <v>0</v>
      </c>
      <c r="D23" s="10"/>
      <c r="E23" s="10">
        <v>11009979</v>
      </c>
      <c r="F23" s="10"/>
      <c r="G23" s="10">
        <v>0</v>
      </c>
      <c r="I23" s="10">
        <v>11009979</v>
      </c>
      <c r="K23" s="5">
        <f t="shared" si="0"/>
        <v>-8.7080973035736471E-4</v>
      </c>
      <c r="M23" s="10">
        <v>118434258</v>
      </c>
      <c r="N23" s="10"/>
      <c r="O23" s="10">
        <v>-287451008</v>
      </c>
      <c r="P23" s="10"/>
      <c r="Q23" s="10">
        <v>0</v>
      </c>
      <c r="R23" s="10"/>
      <c r="S23" s="10">
        <v>-169016750</v>
      </c>
      <c r="U23" s="5">
        <f t="shared" si="1"/>
        <v>-3.2929514697708859E-3</v>
      </c>
    </row>
    <row r="24" spans="1:21" ht="21" x14ac:dyDescent="0.25">
      <c r="A24" s="2" t="s">
        <v>45</v>
      </c>
      <c r="C24" s="10">
        <v>0</v>
      </c>
      <c r="D24" s="10"/>
      <c r="E24" s="10">
        <v>725943134</v>
      </c>
      <c r="F24" s="10"/>
      <c r="G24" s="10">
        <v>0</v>
      </c>
      <c r="I24" s="10">
        <v>725943134</v>
      </c>
      <c r="K24" s="5">
        <f t="shared" si="0"/>
        <v>-5.7416852908922011E-2</v>
      </c>
      <c r="M24" s="10">
        <v>3617474850</v>
      </c>
      <c r="N24" s="10"/>
      <c r="O24" s="10">
        <v>15751277775</v>
      </c>
      <c r="P24" s="10"/>
      <c r="Q24" s="10">
        <v>0</v>
      </c>
      <c r="R24" s="10"/>
      <c r="S24" s="10">
        <v>19368752625</v>
      </c>
      <c r="U24" s="5">
        <f t="shared" si="1"/>
        <v>0.37736119304224258</v>
      </c>
    </row>
    <row r="25" spans="1:21" ht="21" x14ac:dyDescent="0.25">
      <c r="A25" s="2" t="s">
        <v>20</v>
      </c>
      <c r="C25" s="10">
        <v>0</v>
      </c>
      <c r="D25" s="10"/>
      <c r="E25" s="10">
        <v>88226908</v>
      </c>
      <c r="F25" s="10"/>
      <c r="G25" s="10">
        <v>0</v>
      </c>
      <c r="I25" s="10">
        <v>88226908</v>
      </c>
      <c r="K25" s="5">
        <f t="shared" si="0"/>
        <v>-6.9781104910140177E-3</v>
      </c>
      <c r="M25" s="10">
        <v>16005000</v>
      </c>
      <c r="N25" s="10"/>
      <c r="O25" s="10">
        <v>-181998128</v>
      </c>
      <c r="P25" s="10"/>
      <c r="Q25" s="10">
        <v>0</v>
      </c>
      <c r="R25" s="10"/>
      <c r="S25" s="10">
        <v>-165993128</v>
      </c>
      <c r="U25" s="5">
        <f t="shared" si="1"/>
        <v>-3.234042275806787E-3</v>
      </c>
    </row>
    <row r="26" spans="1:21" ht="21" x14ac:dyDescent="0.25">
      <c r="A26" s="2" t="s">
        <v>18</v>
      </c>
      <c r="C26" s="10">
        <v>0</v>
      </c>
      <c r="D26" s="10"/>
      <c r="E26" s="10">
        <v>125409348</v>
      </c>
      <c r="F26" s="10"/>
      <c r="G26" s="10">
        <v>0</v>
      </c>
      <c r="I26" s="10">
        <v>125409348</v>
      </c>
      <c r="K26" s="5">
        <f t="shared" si="0"/>
        <v>-9.9189726443776969E-3</v>
      </c>
      <c r="M26" s="10">
        <v>2490000</v>
      </c>
      <c r="N26" s="10"/>
      <c r="O26" s="10">
        <v>-784633486</v>
      </c>
      <c r="P26" s="10"/>
      <c r="Q26" s="10">
        <v>0</v>
      </c>
      <c r="R26" s="10"/>
      <c r="S26" s="10">
        <v>-782143486</v>
      </c>
      <c r="U26" s="5">
        <f t="shared" si="1"/>
        <v>-1.5238492881891434E-2</v>
      </c>
    </row>
    <row r="27" spans="1:21" ht="21" x14ac:dyDescent="0.25">
      <c r="A27" s="2" t="s">
        <v>19</v>
      </c>
      <c r="C27" s="10">
        <v>0</v>
      </c>
      <c r="D27" s="10"/>
      <c r="E27" s="10">
        <v>56710553</v>
      </c>
      <c r="F27" s="10"/>
      <c r="G27" s="10">
        <v>0</v>
      </c>
      <c r="I27" s="10">
        <v>56710553</v>
      </c>
      <c r="K27" s="5">
        <f t="shared" si="0"/>
        <v>-4.4853946920649932E-3</v>
      </c>
      <c r="M27" s="10">
        <v>3850000</v>
      </c>
      <c r="N27" s="10"/>
      <c r="O27" s="10">
        <v>-213621345</v>
      </c>
      <c r="P27" s="10"/>
      <c r="Q27" s="10">
        <v>0</v>
      </c>
      <c r="R27" s="10"/>
      <c r="S27" s="10">
        <v>-209771345</v>
      </c>
      <c r="U27" s="5">
        <f t="shared" si="1"/>
        <v>-4.0869727931318375E-3</v>
      </c>
    </row>
    <row r="28" spans="1:21" ht="21" x14ac:dyDescent="0.25">
      <c r="A28" s="2" t="s">
        <v>37</v>
      </c>
      <c r="C28" s="10">
        <v>0</v>
      </c>
      <c r="D28" s="10"/>
      <c r="E28" s="10">
        <v>31559080</v>
      </c>
      <c r="F28" s="10"/>
      <c r="G28" s="10">
        <v>0</v>
      </c>
      <c r="I28" s="10">
        <v>31559080</v>
      </c>
      <c r="K28" s="5">
        <f t="shared" si="0"/>
        <v>-2.4960950375224607E-3</v>
      </c>
      <c r="M28" s="10">
        <v>14565582</v>
      </c>
      <c r="N28" s="10"/>
      <c r="O28" s="10">
        <v>45121659</v>
      </c>
      <c r="P28" s="10"/>
      <c r="Q28" s="10">
        <v>0</v>
      </c>
      <c r="R28" s="10"/>
      <c r="S28" s="10">
        <v>59687241</v>
      </c>
      <c r="U28" s="5">
        <f t="shared" si="1"/>
        <v>1.1628858558546361E-3</v>
      </c>
    </row>
    <row r="29" spans="1:21" ht="21" x14ac:dyDescent="0.25">
      <c r="A29" s="2" t="s">
        <v>32</v>
      </c>
      <c r="C29" s="10">
        <v>0</v>
      </c>
      <c r="D29" s="10"/>
      <c r="E29" s="10">
        <v>-76889767</v>
      </c>
      <c r="F29" s="10"/>
      <c r="G29" s="10">
        <v>0</v>
      </c>
      <c r="I29" s="10">
        <v>-76889767</v>
      </c>
      <c r="K29" s="5">
        <f t="shared" si="0"/>
        <v>6.0814246120279251E-3</v>
      </c>
      <c r="M29" s="10">
        <v>157367280</v>
      </c>
      <c r="N29" s="10"/>
      <c r="O29" s="10">
        <v>5914597</v>
      </c>
      <c r="P29" s="10"/>
      <c r="Q29" s="10">
        <v>0</v>
      </c>
      <c r="R29" s="10"/>
      <c r="S29" s="10">
        <v>163281877</v>
      </c>
      <c r="U29" s="5">
        <f t="shared" si="1"/>
        <v>3.1812190025787327E-3</v>
      </c>
    </row>
    <row r="30" spans="1:21" ht="21" x14ac:dyDescent="0.25">
      <c r="A30" s="2" t="s">
        <v>41</v>
      </c>
      <c r="C30" s="10">
        <v>0</v>
      </c>
      <c r="D30" s="10"/>
      <c r="E30" s="10">
        <v>462233250</v>
      </c>
      <c r="F30" s="10"/>
      <c r="G30" s="10">
        <v>0</v>
      </c>
      <c r="I30" s="10">
        <v>462233250</v>
      </c>
      <c r="K30" s="5">
        <f t="shared" si="0"/>
        <v>-3.6559307860142908E-2</v>
      </c>
      <c r="M30" s="10">
        <v>673155738</v>
      </c>
      <c r="N30" s="10"/>
      <c r="O30" s="10">
        <v>-2815399496</v>
      </c>
      <c r="P30" s="10"/>
      <c r="Q30" s="10">
        <v>0</v>
      </c>
      <c r="R30" s="10"/>
      <c r="S30" s="10">
        <v>-2142243758</v>
      </c>
      <c r="U30" s="5">
        <f t="shared" si="1"/>
        <v>-4.1737311429273165E-2</v>
      </c>
    </row>
    <row r="31" spans="1:21" ht="21" x14ac:dyDescent="0.25">
      <c r="A31" s="2" t="s">
        <v>16</v>
      </c>
      <c r="C31" s="10">
        <v>0</v>
      </c>
      <c r="D31" s="10"/>
      <c r="E31" s="10">
        <v>-416506950</v>
      </c>
      <c r="F31" s="10"/>
      <c r="G31" s="10">
        <v>0</v>
      </c>
      <c r="I31" s="10">
        <v>-416506950</v>
      </c>
      <c r="K31" s="5">
        <f t="shared" si="0"/>
        <v>3.2942688157849204E-2</v>
      </c>
      <c r="M31" s="10">
        <v>70000000</v>
      </c>
      <c r="N31" s="10"/>
      <c r="O31" s="10">
        <v>-1783226295</v>
      </c>
      <c r="P31" s="10"/>
      <c r="Q31" s="10">
        <v>0</v>
      </c>
      <c r="R31" s="10"/>
      <c r="S31" s="10">
        <v>-1713226295</v>
      </c>
      <c r="U31" s="5">
        <f t="shared" si="1"/>
        <v>-3.3378768945506163E-2</v>
      </c>
    </row>
    <row r="32" spans="1:21" ht="21" x14ac:dyDescent="0.25">
      <c r="A32" s="2" t="s">
        <v>15</v>
      </c>
      <c r="C32" s="10">
        <v>0</v>
      </c>
      <c r="D32" s="10"/>
      <c r="E32" s="10">
        <v>-24385040550</v>
      </c>
      <c r="F32" s="10"/>
      <c r="G32" s="10">
        <v>0</v>
      </c>
      <c r="I32" s="10">
        <v>-24385040550</v>
      </c>
      <c r="K32" s="5">
        <f t="shared" si="0"/>
        <v>1.928680389499281</v>
      </c>
      <c r="M32" s="10">
        <v>2775372733</v>
      </c>
      <c r="N32" s="10"/>
      <c r="O32" s="10">
        <v>-47832194925</v>
      </c>
      <c r="P32" s="10"/>
      <c r="Q32" s="10">
        <v>0</v>
      </c>
      <c r="R32" s="10"/>
      <c r="S32" s="10">
        <v>-45056822192</v>
      </c>
      <c r="U32" s="5">
        <f t="shared" si="1"/>
        <v>-0.87784156813068448</v>
      </c>
    </row>
    <row r="33" spans="1:27" ht="21" x14ac:dyDescent="0.25">
      <c r="A33" s="2" t="s">
        <v>35</v>
      </c>
      <c r="C33" s="10">
        <v>0</v>
      </c>
      <c r="D33" s="10"/>
      <c r="E33" s="10">
        <v>2238478569</v>
      </c>
      <c r="F33" s="10"/>
      <c r="G33" s="10">
        <v>0</v>
      </c>
      <c r="I33" s="10">
        <v>2238478569</v>
      </c>
      <c r="K33" s="5">
        <f t="shared" si="0"/>
        <v>-0.17704746930776433</v>
      </c>
      <c r="M33" s="10">
        <v>1068506400</v>
      </c>
      <c r="N33" s="10"/>
      <c r="O33" s="10">
        <v>-2428264918</v>
      </c>
      <c r="P33" s="10"/>
      <c r="Q33" s="10">
        <v>0</v>
      </c>
      <c r="R33" s="10"/>
      <c r="S33" s="10">
        <v>-1359758518</v>
      </c>
      <c r="U33" s="5">
        <f t="shared" si="1"/>
        <v>-2.6492160157981864E-2</v>
      </c>
    </row>
    <row r="34" spans="1:27" ht="21" x14ac:dyDescent="0.25">
      <c r="A34" s="2" t="s">
        <v>22</v>
      </c>
      <c r="C34" s="10">
        <v>0</v>
      </c>
      <c r="D34" s="10"/>
      <c r="E34" s="10">
        <v>-426834935</v>
      </c>
      <c r="F34" s="10"/>
      <c r="G34" s="10">
        <v>0</v>
      </c>
      <c r="I34" s="10">
        <v>-426834935</v>
      </c>
      <c r="K34" s="5">
        <f t="shared" si="0"/>
        <v>3.3759557094019281E-2</v>
      </c>
      <c r="M34" s="10">
        <v>660599700</v>
      </c>
      <c r="N34" s="10"/>
      <c r="O34" s="10">
        <v>-6666127751</v>
      </c>
      <c r="P34" s="10"/>
      <c r="Q34" s="10">
        <v>0</v>
      </c>
      <c r="R34" s="10"/>
      <c r="S34" s="10">
        <v>-6005528051</v>
      </c>
      <c r="U34" s="5">
        <f t="shared" si="1"/>
        <v>-0.11700563655549366</v>
      </c>
    </row>
    <row r="35" spans="1:27" ht="21" x14ac:dyDescent="0.25">
      <c r="A35" s="2" t="s">
        <v>26</v>
      </c>
      <c r="C35" s="10">
        <v>0</v>
      </c>
      <c r="D35" s="10"/>
      <c r="E35" s="10">
        <v>1158068250</v>
      </c>
      <c r="F35" s="10"/>
      <c r="G35" s="10">
        <v>0</v>
      </c>
      <c r="I35" s="10">
        <v>1158068250</v>
      </c>
      <c r="K35" s="5">
        <f t="shared" si="0"/>
        <v>-9.1594825068960189E-2</v>
      </c>
      <c r="M35" s="10">
        <v>5000000000</v>
      </c>
      <c r="N35" s="10"/>
      <c r="O35" s="10">
        <v>25522233750</v>
      </c>
      <c r="P35" s="10"/>
      <c r="Q35" s="10">
        <v>0</v>
      </c>
      <c r="R35" s="10"/>
      <c r="S35" s="10">
        <v>30522233750</v>
      </c>
      <c r="U35" s="5">
        <f t="shared" si="1"/>
        <v>0.59466434236697274</v>
      </c>
    </row>
    <row r="36" spans="1:27" ht="21" x14ac:dyDescent="0.25">
      <c r="A36" s="2" t="s">
        <v>27</v>
      </c>
      <c r="C36" s="10">
        <v>0</v>
      </c>
      <c r="D36" s="10"/>
      <c r="E36" s="10">
        <v>-70885816</v>
      </c>
      <c r="F36" s="10"/>
      <c r="G36" s="10">
        <v>0</v>
      </c>
      <c r="I36" s="10">
        <v>-70885816</v>
      </c>
      <c r="K36" s="5">
        <f t="shared" si="0"/>
        <v>5.6065554999806784E-3</v>
      </c>
      <c r="M36" s="10">
        <v>4354816</v>
      </c>
      <c r="N36" s="10"/>
      <c r="O36" s="10">
        <v>-729961578</v>
      </c>
      <c r="P36" s="10"/>
      <c r="Q36" s="10">
        <v>0</v>
      </c>
      <c r="R36" s="10"/>
      <c r="S36" s="10">
        <v>-725606762</v>
      </c>
      <c r="U36" s="5">
        <f t="shared" si="1"/>
        <v>-1.4136988513881572E-2</v>
      </c>
    </row>
    <row r="37" spans="1:27" ht="21" x14ac:dyDescent="0.25">
      <c r="A37" s="2" t="s">
        <v>28</v>
      </c>
      <c r="C37" s="10">
        <v>0</v>
      </c>
      <c r="D37" s="10"/>
      <c r="E37" s="10">
        <v>3107285598</v>
      </c>
      <c r="F37" s="10"/>
      <c r="G37" s="10">
        <v>0</v>
      </c>
      <c r="I37" s="10">
        <v>3107285598</v>
      </c>
      <c r="K37" s="5">
        <f t="shared" si="0"/>
        <v>-0.24576382332225183</v>
      </c>
      <c r="M37" s="10">
        <v>1497964394</v>
      </c>
      <c r="N37" s="10"/>
      <c r="O37" s="10">
        <v>14388041275</v>
      </c>
      <c r="P37" s="10"/>
      <c r="Q37" s="10">
        <v>0</v>
      </c>
      <c r="R37" s="10"/>
      <c r="S37" s="10">
        <v>15886005669</v>
      </c>
      <c r="U37" s="5">
        <f t="shared" si="1"/>
        <v>0.30950687264145227</v>
      </c>
      <c r="AA37" s="3">
        <f>SUM(S37:Z37)</f>
        <v>15886005669.309507</v>
      </c>
    </row>
    <row r="38" spans="1:27" ht="21" x14ac:dyDescent="0.25">
      <c r="A38" s="2" t="s">
        <v>25</v>
      </c>
      <c r="C38" s="10">
        <v>0</v>
      </c>
      <c r="D38" s="10"/>
      <c r="E38" s="10">
        <v>-1837004400</v>
      </c>
      <c r="F38" s="10"/>
      <c r="G38" s="10">
        <v>0</v>
      </c>
      <c r="I38" s="10">
        <v>-1837004400</v>
      </c>
      <c r="K38" s="5">
        <f t="shared" si="0"/>
        <v>0.14529376543127762</v>
      </c>
      <c r="M38" s="10">
        <v>1400000000</v>
      </c>
      <c r="N38" s="10"/>
      <c r="O38" s="10">
        <v>-14164407250</v>
      </c>
      <c r="P38" s="10"/>
      <c r="Q38" s="10">
        <v>0</v>
      </c>
      <c r="R38" s="10"/>
      <c r="S38" s="10">
        <v>-12764407250</v>
      </c>
      <c r="U38" s="5">
        <f t="shared" si="1"/>
        <v>-0.24868880519026457</v>
      </c>
    </row>
    <row r="39" spans="1:27" ht="21" x14ac:dyDescent="0.25">
      <c r="A39" s="2" t="s">
        <v>40</v>
      </c>
      <c r="C39" s="10">
        <v>0</v>
      </c>
      <c r="D39" s="10"/>
      <c r="E39" s="10">
        <v>1398623420</v>
      </c>
      <c r="F39" s="10"/>
      <c r="G39" s="10">
        <v>0</v>
      </c>
      <c r="I39" s="10">
        <v>1398623420</v>
      </c>
      <c r="K39" s="5">
        <f t="shared" si="0"/>
        <v>-0.1106209996623695</v>
      </c>
      <c r="M39" s="10">
        <v>8051314320</v>
      </c>
      <c r="N39" s="10"/>
      <c r="O39" s="10">
        <v>81014380467</v>
      </c>
      <c r="P39" s="10"/>
      <c r="Q39" s="10">
        <v>0</v>
      </c>
      <c r="R39" s="10"/>
      <c r="S39" s="10">
        <v>89065694787</v>
      </c>
      <c r="U39" s="5">
        <f t="shared" si="1"/>
        <v>1.7352659458604947</v>
      </c>
    </row>
    <row r="40" spans="1:27" ht="21" x14ac:dyDescent="0.25">
      <c r="A40" s="2" t="s">
        <v>29</v>
      </c>
      <c r="C40" s="10">
        <v>0</v>
      </c>
      <c r="D40" s="10"/>
      <c r="E40" s="10">
        <v>-180718290</v>
      </c>
      <c r="F40" s="10"/>
      <c r="G40" s="10">
        <v>0</v>
      </c>
      <c r="I40" s="10">
        <v>-180718290</v>
      </c>
      <c r="K40" s="5">
        <f t="shared" si="0"/>
        <v>1.429351004080426E-2</v>
      </c>
      <c r="M40" s="10">
        <v>0</v>
      </c>
      <c r="N40" s="10"/>
      <c r="O40" s="10">
        <v>-648452835</v>
      </c>
      <c r="P40" s="10"/>
      <c r="Q40" s="10">
        <v>0</v>
      </c>
      <c r="R40" s="10"/>
      <c r="S40" s="10">
        <v>-648452835</v>
      </c>
      <c r="U40" s="5">
        <f t="shared" si="1"/>
        <v>-1.2633799407989726E-2</v>
      </c>
    </row>
    <row r="41" spans="1:27" ht="21" x14ac:dyDescent="0.25">
      <c r="A41" s="2" t="s">
        <v>17</v>
      </c>
      <c r="C41" s="10">
        <v>0</v>
      </c>
      <c r="D41" s="10"/>
      <c r="E41" s="10">
        <v>31759898</v>
      </c>
      <c r="F41" s="10"/>
      <c r="G41" s="10">
        <v>0</v>
      </c>
      <c r="I41" s="10">
        <v>31759898</v>
      </c>
      <c r="K41" s="5">
        <f t="shared" si="0"/>
        <v>-2.5119782892916876E-3</v>
      </c>
      <c r="M41" s="10">
        <v>0</v>
      </c>
      <c r="N41" s="10"/>
      <c r="O41" s="10">
        <v>-250550302</v>
      </c>
      <c r="P41" s="10"/>
      <c r="Q41" s="10">
        <v>0</v>
      </c>
      <c r="R41" s="10"/>
      <c r="S41" s="10">
        <v>-250550302</v>
      </c>
      <c r="U41" s="5">
        <f t="shared" si="1"/>
        <v>-4.8814687610691798E-3</v>
      </c>
    </row>
    <row r="42" spans="1:27" ht="21" x14ac:dyDescent="0.25">
      <c r="A42" s="2" t="s">
        <v>33</v>
      </c>
      <c r="C42" s="10">
        <v>0</v>
      </c>
      <c r="D42" s="10"/>
      <c r="E42" s="10">
        <v>67719657</v>
      </c>
      <c r="F42" s="10"/>
      <c r="G42" s="10">
        <v>0</v>
      </c>
      <c r="I42" s="10">
        <v>67719657</v>
      </c>
      <c r="K42" s="5">
        <f t="shared" si="0"/>
        <v>-5.3561352162491164E-3</v>
      </c>
      <c r="M42" s="10">
        <v>0</v>
      </c>
      <c r="N42" s="10"/>
      <c r="O42" s="10">
        <v>-1148525370</v>
      </c>
      <c r="P42" s="10"/>
      <c r="Q42" s="10">
        <v>0</v>
      </c>
      <c r="R42" s="10"/>
      <c r="S42" s="10">
        <v>-1148525370</v>
      </c>
      <c r="U42" s="5">
        <f t="shared" si="1"/>
        <v>-2.2376707073178549E-2</v>
      </c>
    </row>
    <row r="43" spans="1:27" ht="21" x14ac:dyDescent="0.25">
      <c r="A43" s="2" t="s">
        <v>21</v>
      </c>
      <c r="C43" s="10">
        <v>0</v>
      </c>
      <c r="D43" s="10"/>
      <c r="E43" s="10">
        <v>36100417</v>
      </c>
      <c r="F43" s="10"/>
      <c r="G43" s="10">
        <v>0</v>
      </c>
      <c r="I43" s="10">
        <v>36100417</v>
      </c>
      <c r="K43" s="5">
        <f t="shared" si="0"/>
        <v>-2.8552819577183958E-3</v>
      </c>
      <c r="M43" s="10">
        <v>0</v>
      </c>
      <c r="N43" s="10"/>
      <c r="O43" s="10">
        <v>-600509083</v>
      </c>
      <c r="P43" s="10"/>
      <c r="Q43" s="10">
        <v>0</v>
      </c>
      <c r="R43" s="10"/>
      <c r="S43" s="10">
        <v>-600509083</v>
      </c>
      <c r="U43" s="5">
        <f t="shared" si="1"/>
        <v>-1.1699711818358931E-2</v>
      </c>
    </row>
    <row r="44" spans="1:27" ht="19.5" thickBot="1" x14ac:dyDescent="0.3">
      <c r="C44" s="11">
        <f>SUM(C8:C43)</f>
        <v>0</v>
      </c>
      <c r="D44" s="10"/>
      <c r="E44" s="11">
        <f>SUM(E8:E43)</f>
        <v>-12643377159</v>
      </c>
      <c r="F44" s="10"/>
      <c r="G44" s="11">
        <f>SUM(G8:G43)</f>
        <v>-3612</v>
      </c>
      <c r="I44" s="11">
        <f>SUM(I8:I43)</f>
        <v>-12643380771</v>
      </c>
      <c r="K44" s="9">
        <f>SUM(K8:K43)</f>
        <v>0.99999999999999944</v>
      </c>
      <c r="M44" s="11">
        <f>SUM(M8:M43)</f>
        <v>34784280977</v>
      </c>
      <c r="N44" s="10"/>
      <c r="O44" s="11">
        <f>SUM(O8:O43)</f>
        <v>8569647551</v>
      </c>
      <c r="P44" s="10"/>
      <c r="Q44" s="11">
        <f>SUM(Q8:Q43)</f>
        <v>7972898348</v>
      </c>
      <c r="R44" s="10"/>
      <c r="S44" s="11">
        <f>SUM(S8:S43)</f>
        <v>51326826876</v>
      </c>
      <c r="U44" s="9">
        <f>SUM(U8:U43)</f>
        <v>0.99999999999999989</v>
      </c>
    </row>
    <row r="45" spans="1:27" ht="19.5" thickTop="1" x14ac:dyDescent="0.25">
      <c r="C45" s="10"/>
      <c r="D45" s="10"/>
      <c r="E45" s="10"/>
      <c r="F45" s="10"/>
      <c r="G45" s="10"/>
      <c r="M45" s="10"/>
      <c r="N45" s="10"/>
      <c r="O45" s="10"/>
      <c r="P45" s="10"/>
      <c r="Q45" s="10"/>
      <c r="R45" s="10"/>
      <c r="S45" s="10"/>
    </row>
  </sheetData>
  <sheetProtection algorithmName="SHA-512" hashValue="NWIin5C8YLBYAp9oMwmWlwWKTV4JqqKr8dmibZ8iB4tk5TSsYQoPNc1I1DvdO7JG+XVG2IrBRLdkigfVo1JyYw==" saltValue="v+90h+D1Gr51+iUhtAtqlw==" spinCount="100000" sheet="1" objects="1" scenarios="1"/>
  <mergeCells count="16">
    <mergeCell ref="A4:Y4"/>
    <mergeCell ref="A3:Y3"/>
    <mergeCell ref="A2:Y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2081. Mahmoudijam</dc:creator>
  <cp:lastModifiedBy>آقای محمودی جم</cp:lastModifiedBy>
  <dcterms:created xsi:type="dcterms:W3CDTF">2022-02-21T06:15:28Z</dcterms:created>
  <dcterms:modified xsi:type="dcterms:W3CDTF">2022-02-26T06:56:06Z</dcterms:modified>
</cp:coreProperties>
</file>