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bfs01\006-md\001-Fund\001-Sabad\صندوق و سبد\افشای پرتفوی برای سازمان\صندوق سپاس\1400\12\"/>
    </mc:Choice>
  </mc:AlternateContent>
  <bookViews>
    <workbookView xWindow="0" yWindow="0" windowWidth="15390" windowHeight="10545" firstSheet="7" activeTab="12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definedNames>
    <definedName name="_xlnm.Print_Area" localSheetId="3">'تعدیل قیمت'!$A$1:$N$9</definedName>
    <definedName name="_xlnm.Print_Area" localSheetId="6">'درآمد سود سهام'!$A$1:$S$9</definedName>
    <definedName name="_xlnm.Print_Area" localSheetId="8">'درآمد ناشی از فروش'!$A$1:$Q$9</definedName>
    <definedName name="_xlnm.Print_Area" localSheetId="4">سپرده!$A$1:$S$25</definedName>
    <definedName name="_xlnm.Print_Area" localSheetId="10">'سرمایه‌گذاری در اوراق بهادار'!$A$1:$R$16</definedName>
    <definedName name="_xlnm.Print_Area" localSheetId="0">سهام!$A$1:$Y$42</definedName>
  </definedNames>
  <calcPr calcId="162913"/>
</workbook>
</file>

<file path=xl/calcChain.xml><?xml version="1.0" encoding="utf-8"?>
<calcChain xmlns="http://schemas.openxmlformats.org/spreadsheetml/2006/main">
  <c r="S25" i="7" l="1"/>
  <c r="Q24" i="6"/>
  <c r="S24" i="6"/>
  <c r="Y41" i="1" l="1"/>
  <c r="G10" i="15"/>
  <c r="C10" i="15"/>
  <c r="I20" i="13"/>
  <c r="K9" i="13" s="1"/>
  <c r="E20" i="13"/>
  <c r="G12" i="13" s="1"/>
  <c r="E15" i="12"/>
  <c r="G15" i="12"/>
  <c r="I15" i="12"/>
  <c r="K15" i="12"/>
  <c r="M15" i="12"/>
  <c r="O15" i="12"/>
  <c r="Q15" i="12"/>
  <c r="C15" i="12"/>
  <c r="G17" i="13" l="1"/>
  <c r="G9" i="13"/>
  <c r="E8" i="15"/>
  <c r="E9" i="15"/>
  <c r="E7" i="15"/>
  <c r="G16" i="13"/>
  <c r="K16" i="13"/>
  <c r="G19" i="13"/>
  <c r="G11" i="13"/>
  <c r="K15" i="13"/>
  <c r="G18" i="13"/>
  <c r="G10" i="13"/>
  <c r="K14" i="13"/>
  <c r="K13" i="13"/>
  <c r="G15" i="13"/>
  <c r="K8" i="13"/>
  <c r="K12" i="13"/>
  <c r="G14" i="13"/>
  <c r="K19" i="13"/>
  <c r="K11" i="13"/>
  <c r="G13" i="13"/>
  <c r="K18" i="13"/>
  <c r="K10" i="13"/>
  <c r="G8" i="13"/>
  <c r="K17" i="13"/>
  <c r="E40" i="11"/>
  <c r="G40" i="11"/>
  <c r="I40" i="11"/>
  <c r="M40" i="11"/>
  <c r="O40" i="11"/>
  <c r="Q40" i="11"/>
  <c r="S40" i="11"/>
  <c r="V40" i="11"/>
  <c r="C40" i="11"/>
  <c r="E46" i="9"/>
  <c r="M46" i="9"/>
  <c r="K25" i="7"/>
  <c r="M25" i="7"/>
  <c r="O25" i="7"/>
  <c r="Q25" i="7"/>
  <c r="I25" i="7"/>
  <c r="M24" i="6"/>
  <c r="O24" i="6"/>
  <c r="K24" i="6"/>
  <c r="AK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L16" i="3"/>
  <c r="O16" i="3"/>
  <c r="X41" i="1"/>
  <c r="D41" i="9"/>
  <c r="E41" i="9"/>
  <c r="F41" i="9"/>
  <c r="G41" i="9"/>
  <c r="G46" i="9" s="1"/>
  <c r="H41" i="9"/>
  <c r="I41" i="9"/>
  <c r="I46" i="9" s="1"/>
  <c r="J41" i="9"/>
  <c r="K41" i="9"/>
  <c r="K46" i="9" s="1"/>
  <c r="L41" i="9"/>
  <c r="M41" i="9"/>
  <c r="N41" i="9"/>
  <c r="O41" i="9"/>
  <c r="O46" i="9" s="1"/>
  <c r="P41" i="9"/>
  <c r="Q41" i="9"/>
  <c r="Q46" i="9" s="1"/>
  <c r="R41" i="9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C41" i="9"/>
  <c r="C46" i="9" s="1"/>
  <c r="C41" i="1"/>
  <c r="U10" i="11" l="1"/>
  <c r="U14" i="11"/>
  <c r="U18" i="11"/>
  <c r="U22" i="11"/>
  <c r="U26" i="11"/>
  <c r="U30" i="11"/>
  <c r="U34" i="11"/>
  <c r="U38" i="11"/>
  <c r="U16" i="11"/>
  <c r="U24" i="11"/>
  <c r="U32" i="11"/>
  <c r="U8" i="11"/>
  <c r="U13" i="11"/>
  <c r="U21" i="11"/>
  <c r="U29" i="11"/>
  <c r="U37" i="11"/>
  <c r="U11" i="11"/>
  <c r="U15" i="11"/>
  <c r="U19" i="11"/>
  <c r="U23" i="11"/>
  <c r="U27" i="11"/>
  <c r="U31" i="11"/>
  <c r="U35" i="11"/>
  <c r="U39" i="11"/>
  <c r="U12" i="11"/>
  <c r="U20" i="11"/>
  <c r="U28" i="11"/>
  <c r="U36" i="11"/>
  <c r="U9" i="11"/>
  <c r="U17" i="11"/>
  <c r="U25" i="11"/>
  <c r="U33" i="11"/>
  <c r="K10" i="11"/>
  <c r="K14" i="11"/>
  <c r="K18" i="11"/>
  <c r="K22" i="11"/>
  <c r="K26" i="11"/>
  <c r="K30" i="11"/>
  <c r="K34" i="11"/>
  <c r="K38" i="11"/>
  <c r="K12" i="11"/>
  <c r="K16" i="11"/>
  <c r="K24" i="11"/>
  <c r="K32" i="11"/>
  <c r="K8" i="11"/>
  <c r="K13" i="11"/>
  <c r="K21" i="11"/>
  <c r="K29" i="11"/>
  <c r="K37" i="11"/>
  <c r="K11" i="11"/>
  <c r="K15" i="11"/>
  <c r="K19" i="11"/>
  <c r="K23" i="11"/>
  <c r="K27" i="11"/>
  <c r="K31" i="11"/>
  <c r="K35" i="11"/>
  <c r="K39" i="11"/>
  <c r="K20" i="11"/>
  <c r="K28" i="11"/>
  <c r="K36" i="11"/>
  <c r="K9" i="11"/>
  <c r="K17" i="11"/>
  <c r="K25" i="11"/>
  <c r="K33" i="11"/>
  <c r="E10" i="15"/>
  <c r="K20" i="13"/>
  <c r="G20" i="13"/>
  <c r="U40" i="11" l="1"/>
  <c r="K40" i="11"/>
</calcChain>
</file>

<file path=xl/sharedStrings.xml><?xml version="1.0" encoding="utf-8"?>
<sst xmlns="http://schemas.openxmlformats.org/spreadsheetml/2006/main" count="712" uniqueCount="180">
  <si>
    <t>صندوق سرمایه‌گذاری پاداش سهامداری توسعه یکم</t>
  </si>
  <si>
    <t>صورت وضعیت پورتفوی</t>
  </si>
  <si>
    <t>برای ماه منتهی به 1400/12/29</t>
  </si>
  <si>
    <t>نام شرکت</t>
  </si>
  <si>
    <t>1400/11/30</t>
  </si>
  <si>
    <t>تغییرات طی دوره</t>
  </si>
  <si>
    <t>1400/12/29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</si>
  <si>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</si>
  <si>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</si>
  <si>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</si>
  <si>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</si>
  <si>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</si>
  <si>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</si>
  <si>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</si>
  <si>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</si>
  <si>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</si>
  <si>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افرانت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</si>
  <si>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</si>
  <si>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</si>
  <si>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</si>
  <si>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</si>
  <si>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</si>
  <si>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بیمه معلم</t>
  </si>
  <si>
    <t>پالایش نفت اصفهان</t>
  </si>
  <si>
    <t>پالایش نفت تهران</t>
  </si>
  <si>
    <t>پدیده شیمی قرن</t>
  </si>
  <si>
    <t>پلی پروپیلن جم - جم پیلن</t>
  </si>
  <si>
    <t>توسعه مولد نیروگاهی جهرم</t>
  </si>
  <si>
    <t>تولیدی فولاد سپید فراب کویر</t>
  </si>
  <si>
    <t>ذوب آهن اصفهان</t>
  </si>
  <si>
    <t>ریل پرداز نو آفرین</t>
  </si>
  <si>
    <t>ریل پردازسیر</t>
  </si>
  <si>
    <t>س. نفت و گاز و پتروشیمی تأمین</t>
  </si>
  <si>
    <t>سایپا</t>
  </si>
  <si>
    <t>سرمایه گذاری تامین اجتماعی</t>
  </si>
  <si>
    <t>سرمایه گذاری مس سرچشمه</t>
  </si>
  <si>
    <t>سرمایه‌ گذاری‌ پارس‌ توشه‌</t>
  </si>
  <si>
    <t>صنایع پتروشیمی خلیج فارس</t>
  </si>
  <si>
    <t>صنایع شیمیایی کیمیاگران امروز</t>
  </si>
  <si>
    <t>فرآوری معدنی اپال کانی پارس</t>
  </si>
  <si>
    <t>فولاد هرمزگان جنوب</t>
  </si>
  <si>
    <t>گروه مپنا (سهامی عام)</t>
  </si>
  <si>
    <t>لامیران‌</t>
  </si>
  <si>
    <t>لیزینگ پارسیان</t>
  </si>
  <si>
    <t>معدنی‌وصنعتی‌چادرملو</t>
  </si>
  <si>
    <t>ملی‌ سرب‌وروی‌ ایران‌</t>
  </si>
  <si>
    <t>ملی‌ صنایع‌ مس‌ ایران‌</t>
  </si>
  <si>
    <t>تعداد اوراق تبعی</t>
  </si>
  <si>
    <t>قیمت اعمال</t>
  </si>
  <si>
    <t>تاریخ اعمال</t>
  </si>
  <si>
    <t>نرخ موثر</t>
  </si>
  <si>
    <t>اختیارف ت کویر-8281-01/10/05</t>
  </si>
  <si>
    <t>1401/10/05</t>
  </si>
  <si>
    <t>اختیارف.ت. حآفرین-3996-010621</t>
  </si>
  <si>
    <t>1401/06/21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</si>
  <si>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</si>
  <si>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</si>
  <si>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</si>
  <si>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</si>
  <si>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</si>
  <si>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</si>
  <si>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</si>
  <si>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</si>
  <si>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تمدن14021206</t>
  </si>
  <si>
    <t>بله</t>
  </si>
  <si>
    <t>1398/12/06</t>
  </si>
  <si>
    <t>1402/12/06</t>
  </si>
  <si>
    <t>اجاره ریل پردازسیر021212</t>
  </si>
  <si>
    <t>1397/12/12</t>
  </si>
  <si>
    <t>1402/12/12</t>
  </si>
  <si>
    <t>اسنادخزانه-م8بودجه99-020606</t>
  </si>
  <si>
    <t>1399/09/25</t>
  </si>
  <si>
    <t>1402/06/06</t>
  </si>
  <si>
    <t>مشارکت رایان سایپا-3ماهه16%</t>
  </si>
  <si>
    <t>1397/06/05</t>
  </si>
  <si>
    <t>1401/06/05</t>
  </si>
  <si>
    <t>مشارکت ش اصفهان012-3ماهه20%</t>
  </si>
  <si>
    <t>1396/12/28</t>
  </si>
  <si>
    <t>1400/12/28</t>
  </si>
  <si>
    <t>سلف موازی استاندارد سنفت101</t>
  </si>
  <si>
    <t>1399/07/22</t>
  </si>
  <si>
    <t>1401/07/22</t>
  </si>
  <si>
    <t>مرابحه عام دولت95-ش.خ020514</t>
  </si>
  <si>
    <t>1400/10/14</t>
  </si>
  <si>
    <t>1402/05/14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</si>
  <si>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</si>
  <si>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</si>
  <si>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</si>
  <si>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</si>
  <si>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</si>
  <si>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</si>
  <si>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</si>
  <si>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</si>
  <si>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</si>
  <si>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</si>
  <si>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</si>
  <si>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</si>
  <si>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</si>
  <si>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</si>
  <si>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</si>
  <si>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</si>
  <si>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</si>
  <si>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</si>
  <si>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</si>
  <si>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</si>
  <si>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</si>
  <si>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</si>
  <si>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</si>
  <si>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</si>
  <si>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بانک گردشگری وزرا</t>
  </si>
  <si>
    <t>155-9967-654551-1</t>
  </si>
  <si>
    <t>1398/05/28</t>
  </si>
  <si>
    <t>بانک ایران زمین فاطمی</t>
  </si>
  <si>
    <t>107-840-1285376-1</t>
  </si>
  <si>
    <t>1398/06/06</t>
  </si>
  <si>
    <t>بانک پاسارگاد شهران</t>
  </si>
  <si>
    <t>308-8100-140699480-1</t>
  </si>
  <si>
    <t>1398/07/06</t>
  </si>
  <si>
    <t>بانک کشاورزی مرکزی</t>
  </si>
  <si>
    <t>964276858</t>
  </si>
  <si>
    <t>1399/07/23</t>
  </si>
  <si>
    <t>توسعه صادرات ایران مرکزی</t>
  </si>
  <si>
    <t xml:space="preserve">0200051454006 </t>
  </si>
  <si>
    <t>1400/02/21</t>
  </si>
  <si>
    <t>بانک اقتصاد نوین بلوار اسفندیار</t>
  </si>
  <si>
    <t>147-850-6753197-1</t>
  </si>
  <si>
    <t>1400/05/19</t>
  </si>
  <si>
    <t>بانک صادرات میدان اسدآبادی</t>
  </si>
  <si>
    <t>02-16817358-00-1</t>
  </si>
  <si>
    <t>1400/07/06</t>
  </si>
  <si>
    <t>بانک صادرات میدان اسد آبادی</t>
  </si>
  <si>
    <t>406349665009</t>
  </si>
  <si>
    <t>سپرده بلند مدت</t>
  </si>
  <si>
    <t>308-9012-14069480-1</t>
  </si>
  <si>
    <t>1400/07/28</t>
  </si>
  <si>
    <t>147-283-6753197-1</t>
  </si>
  <si>
    <t>1400/09/24</t>
  </si>
  <si>
    <t>308-9012-14069480-2</t>
  </si>
  <si>
    <t>1400/09/29</t>
  </si>
  <si>
    <t>147-283-6753197-2</t>
  </si>
  <si>
    <t>بانک سامان بهشتی_قائم مقام</t>
  </si>
  <si>
    <t>86681038668821</t>
  </si>
  <si>
    <t>1400/12/25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</si>
  <si>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</si>
  <si>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</si>
  <si>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</si>
  <si>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</si>
  <si>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</si>
  <si>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</si>
  <si>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</si>
  <si>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</si>
  <si>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</si>
  <si>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</si>
  <si>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</si>
  <si>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</si>
  <si>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</si>
  <si>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</si>
  <si>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</si>
  <si>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</si>
  <si>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1400/12/21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</si>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</sst>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_-;[Black]\(#,##0\)"/>
    <numFmt numFmtId="165" formatCode="0.0000%"/>
    <numFmt numFmtId="166" formatCode="0.000%"/>
    <numFmt numFmtId="167" formatCode="#,##0_);\(#,##0\);\-"/>
    <numFmt numFmtId="168" formatCode="0.0%"/>
  </numFmts>
  <fonts count="5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9" fontId="4" fillId="0" borderId="2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2" fillId="0" borderId="0" xfId="0" applyFont="1" applyAlignment="1">
      <alignment horizontal="center" wrapText="1"/>
    </xf>
    <xf numFmtId="3" fontId="4" fillId="0" borderId="2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0" fontId="2" fillId="0" borderId="0" xfId="1" applyNumberFormat="1" applyFon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9" fontId="4" fillId="0" borderId="2" xfId="1" applyNumberFormat="1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4" fillId="0" borderId="2" xfId="0" applyNumberFormat="1" applyFont="1" applyBorder="1" applyAlignment="1">
      <alignment horizontal="center"/>
    </xf>
    <xf numFmtId="9" fontId="4" fillId="0" borderId="2" xfId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4" fillId="0" borderId="2" xfId="1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66" fontId="2" fillId="0" borderId="0" xfId="1" applyNumberFormat="1" applyFont="1" applyAlignment="1">
      <alignment horizontal="center"/>
    </xf>
    <xf numFmtId="9" fontId="4" fillId="0" borderId="2" xfId="1" applyFont="1" applyBorder="1" applyAlignment="1">
      <alignment horizontal="center" vertical="center"/>
    </xf>
    <xf numFmtId="167" fontId="2" fillId="0" borderId="0" xfId="0" applyNumberFormat="1" applyFont="1" applyAlignment="1">
      <alignment horizontal="center"/>
    </xf>
    <xf numFmtId="167" fontId="4" fillId="0" borderId="2" xfId="0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/>
    </xf>
    <xf numFmtId="167" fontId="4" fillId="0" borderId="2" xfId="0" applyNumberFormat="1" applyFont="1" applyBorder="1" applyAlignment="1">
      <alignment horizontal="center"/>
    </xf>
    <xf numFmtId="167" fontId="2" fillId="0" borderId="0" xfId="0" applyNumberFormat="1" applyFont="1" applyBorder="1" applyAlignment="1">
      <alignment horizontal="center"/>
    </xf>
    <xf numFmtId="167" fontId="4" fillId="0" borderId="0" xfId="0" applyNumberFormat="1" applyFont="1" applyBorder="1" applyAlignment="1">
      <alignment horizontal="center" vertical="center"/>
    </xf>
    <xf numFmtId="168" fontId="4" fillId="0" borderId="2" xfId="1" applyNumberFormat="1" applyFont="1" applyBorder="1" applyAlignment="1">
      <alignment horizontal="center" vertical="center"/>
    </xf>
    <xf numFmtId="167" fontId="2" fillId="0" borderId="2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2"/>
  <sheetViews>
    <sheetView rightToLeft="1" view="pageBreakPreview" zoomScale="60" zoomScaleNormal="80" workbookViewId="0">
      <selection activeCell="G20" sqref="G20"/>
    </sheetView>
  </sheetViews>
  <sheetFormatPr defaultRowHeight="18.75" x14ac:dyDescent="0.45"/>
  <cols>
    <col min="1" max="1" width="28.5703125" style="4" bestFit="1" customWidth="1"/>
    <col min="2" max="2" width="1" style="1" customWidth="1"/>
    <col min="3" max="3" width="13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7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21.285156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1" x14ac:dyDescent="0.4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5" ht="21" x14ac:dyDescent="0.45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</row>
    <row r="4" spans="1:25" ht="21" x14ac:dyDescent="0.45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</row>
    <row r="6" spans="1:25" ht="21" x14ac:dyDescent="0.45">
      <c r="A6" s="63" t="s">
        <v>3</v>
      </c>
      <c r="C6" s="64" t="s">
        <v>4</v>
      </c>
      <c r="D6" s="64" t="s">
        <v>4</v>
      </c>
      <c r="E6" s="64" t="s">
        <v>4</v>
      </c>
      <c r="F6" s="64" t="s">
        <v>4</v>
      </c>
      <c r="G6" s="64" t="s">
        <v>4</v>
      </c>
      <c r="I6" s="64" t="s">
        <v>5</v>
      </c>
      <c r="J6" s="64" t="s">
        <v>5</v>
      </c>
      <c r="K6" s="64" t="s">
        <v>5</v>
      </c>
      <c r="L6" s="64" t="s">
        <v>5</v>
      </c>
      <c r="M6" s="64" t="s">
        <v>5</v>
      </c>
      <c r="N6" s="64" t="s">
        <v>5</v>
      </c>
      <c r="O6" s="64" t="s">
        <v>5</v>
      </c>
      <c r="Q6" s="64" t="s">
        <v>6</v>
      </c>
      <c r="R6" s="64" t="s">
        <v>6</v>
      </c>
      <c r="S6" s="64" t="s">
        <v>6</v>
      </c>
      <c r="T6" s="64" t="s">
        <v>6</v>
      </c>
      <c r="U6" s="64" t="s">
        <v>6</v>
      </c>
      <c r="V6" s="64" t="s">
        <v>6</v>
      </c>
      <c r="W6" s="64" t="s">
        <v>6</v>
      </c>
      <c r="X6" s="64" t="s">
        <v>6</v>
      </c>
      <c r="Y6" s="64" t="s">
        <v>6</v>
      </c>
    </row>
    <row r="7" spans="1:25" ht="21" x14ac:dyDescent="0.45">
      <c r="A7" s="63" t="s">
        <v>3</v>
      </c>
      <c r="C7" s="63" t="s">
        <v>7</v>
      </c>
      <c r="E7" s="63" t="s">
        <v>8</v>
      </c>
      <c r="G7" s="63" t="s">
        <v>9</v>
      </c>
      <c r="I7" s="64" t="s">
        <v>10</v>
      </c>
      <c r="J7" s="64" t="s">
        <v>10</v>
      </c>
      <c r="K7" s="64" t="s">
        <v>10</v>
      </c>
      <c r="M7" s="64" t="s">
        <v>11</v>
      </c>
      <c r="N7" s="64" t="s">
        <v>11</v>
      </c>
      <c r="O7" s="64" t="s">
        <v>11</v>
      </c>
      <c r="Q7" s="63" t="s">
        <v>7</v>
      </c>
      <c r="S7" s="63" t="s">
        <v>12</v>
      </c>
      <c r="U7" s="63" t="s">
        <v>8</v>
      </c>
      <c r="W7" s="63" t="s">
        <v>9</v>
      </c>
      <c r="Y7" s="66" t="s">
        <v>13</v>
      </c>
    </row>
    <row r="8" spans="1:25" ht="21" x14ac:dyDescent="0.45">
      <c r="A8" s="64" t="s">
        <v>3</v>
      </c>
      <c r="C8" s="64" t="s">
        <v>7</v>
      </c>
      <c r="E8" s="64" t="s">
        <v>8</v>
      </c>
      <c r="G8" s="64" t="s">
        <v>9</v>
      </c>
      <c r="I8" s="64" t="s">
        <v>7</v>
      </c>
      <c r="K8" s="64" t="s">
        <v>8</v>
      </c>
      <c r="M8" s="64" t="s">
        <v>7</v>
      </c>
      <c r="O8" s="64" t="s">
        <v>14</v>
      </c>
      <c r="Q8" s="64" t="s">
        <v>7</v>
      </c>
      <c r="S8" s="64" t="s">
        <v>12</v>
      </c>
      <c r="U8" s="64" t="s">
        <v>8</v>
      </c>
      <c r="W8" s="64" t="s">
        <v>9</v>
      </c>
      <c r="Y8" s="67" t="s">
        <v>13</v>
      </c>
    </row>
    <row r="9" spans="1:25" ht="21" x14ac:dyDescent="0.55000000000000004">
      <c r="A9" s="5" t="s">
        <v>15</v>
      </c>
      <c r="C9" s="54">
        <v>6290000</v>
      </c>
      <c r="D9" s="54"/>
      <c r="E9" s="54">
        <v>199767895368</v>
      </c>
      <c r="F9" s="54"/>
      <c r="G9" s="54">
        <v>87536043000</v>
      </c>
      <c r="H9" s="54"/>
      <c r="I9" s="54">
        <v>0</v>
      </c>
      <c r="J9" s="54"/>
      <c r="K9" s="54">
        <v>0</v>
      </c>
      <c r="L9" s="54"/>
      <c r="M9" s="54">
        <v>0</v>
      </c>
      <c r="N9" s="54"/>
      <c r="O9" s="54">
        <v>0</v>
      </c>
      <c r="P9" s="54"/>
      <c r="Q9" s="54">
        <v>6290000</v>
      </c>
      <c r="R9" s="54"/>
      <c r="S9" s="54">
        <v>12440</v>
      </c>
      <c r="T9" s="54"/>
      <c r="U9" s="54">
        <v>199767895368</v>
      </c>
      <c r="V9" s="54"/>
      <c r="W9" s="54">
        <v>77782026780</v>
      </c>
      <c r="Y9" s="46">
        <v>1.34E-2</v>
      </c>
    </row>
    <row r="10" spans="1:25" ht="21" x14ac:dyDescent="0.55000000000000004">
      <c r="A10" s="5" t="s">
        <v>16</v>
      </c>
      <c r="C10" s="54">
        <v>100000</v>
      </c>
      <c r="D10" s="54"/>
      <c r="E10" s="54">
        <v>4985722913</v>
      </c>
      <c r="F10" s="54"/>
      <c r="G10" s="54">
        <v>1830046050</v>
      </c>
      <c r="H10" s="54"/>
      <c r="I10" s="54">
        <v>0</v>
      </c>
      <c r="J10" s="54"/>
      <c r="K10" s="54">
        <v>0</v>
      </c>
      <c r="L10" s="54"/>
      <c r="M10" s="54">
        <v>0</v>
      </c>
      <c r="N10" s="54"/>
      <c r="O10" s="54">
        <v>0</v>
      </c>
      <c r="P10" s="54"/>
      <c r="Q10" s="54">
        <v>100000</v>
      </c>
      <c r="R10" s="54"/>
      <c r="S10" s="54">
        <v>23100</v>
      </c>
      <c r="T10" s="54"/>
      <c r="U10" s="54">
        <v>4985722913</v>
      </c>
      <c r="V10" s="54"/>
      <c r="W10" s="54">
        <v>2296255500</v>
      </c>
      <c r="Y10" s="46">
        <v>4.0000000000000002E-4</v>
      </c>
    </row>
    <row r="11" spans="1:25" ht="21" x14ac:dyDescent="0.55000000000000004">
      <c r="A11" s="5" t="s">
        <v>17</v>
      </c>
      <c r="C11" s="54">
        <v>355000</v>
      </c>
      <c r="D11" s="54"/>
      <c r="E11" s="54">
        <v>1237547277</v>
      </c>
      <c r="F11" s="54"/>
      <c r="G11" s="54">
        <v>719891010</v>
      </c>
      <c r="H11" s="54"/>
      <c r="I11" s="54">
        <v>0</v>
      </c>
      <c r="J11" s="54"/>
      <c r="K11" s="54">
        <v>0</v>
      </c>
      <c r="L11" s="54"/>
      <c r="M11" s="54">
        <v>0</v>
      </c>
      <c r="N11" s="54"/>
      <c r="O11" s="54">
        <v>0</v>
      </c>
      <c r="P11" s="54"/>
      <c r="Q11" s="54">
        <v>355000</v>
      </c>
      <c r="R11" s="54"/>
      <c r="S11" s="54">
        <v>2398</v>
      </c>
      <c r="T11" s="54"/>
      <c r="U11" s="54">
        <v>1237547277</v>
      </c>
      <c r="V11" s="54"/>
      <c r="W11" s="54">
        <v>846224824.5</v>
      </c>
      <c r="Y11" s="46">
        <v>1E-4</v>
      </c>
    </row>
    <row r="12" spans="1:25" ht="21" x14ac:dyDescent="0.55000000000000004">
      <c r="A12" s="5" t="s">
        <v>18</v>
      </c>
      <c r="C12" s="54">
        <v>830000</v>
      </c>
      <c r="D12" s="54"/>
      <c r="E12" s="54">
        <v>2826893521</v>
      </c>
      <c r="F12" s="54"/>
      <c r="G12" s="54">
        <v>1566791788.5</v>
      </c>
      <c r="H12" s="54"/>
      <c r="I12" s="54">
        <v>0</v>
      </c>
      <c r="J12" s="54"/>
      <c r="K12" s="54">
        <v>0</v>
      </c>
      <c r="L12" s="54"/>
      <c r="M12" s="54">
        <v>0</v>
      </c>
      <c r="N12" s="54"/>
      <c r="O12" s="54">
        <v>0</v>
      </c>
      <c r="P12" s="54"/>
      <c r="Q12" s="54">
        <v>830000</v>
      </c>
      <c r="R12" s="54"/>
      <c r="S12" s="54">
        <v>1926</v>
      </c>
      <c r="T12" s="54"/>
      <c r="U12" s="54">
        <v>2826893521</v>
      </c>
      <c r="V12" s="54"/>
      <c r="W12" s="54">
        <v>1589068449</v>
      </c>
      <c r="Y12" s="46">
        <v>2.9999999999999997E-4</v>
      </c>
    </row>
    <row r="13" spans="1:25" ht="21" x14ac:dyDescent="0.55000000000000004">
      <c r="A13" s="5" t="s">
        <v>19</v>
      </c>
      <c r="C13" s="54">
        <v>350000</v>
      </c>
      <c r="D13" s="54"/>
      <c r="E13" s="54">
        <v>1456137769</v>
      </c>
      <c r="F13" s="54"/>
      <c r="G13" s="54">
        <v>694443330</v>
      </c>
      <c r="H13" s="54"/>
      <c r="I13" s="54">
        <v>0</v>
      </c>
      <c r="J13" s="54"/>
      <c r="K13" s="54">
        <v>0</v>
      </c>
      <c r="L13" s="54"/>
      <c r="M13" s="54">
        <v>0</v>
      </c>
      <c r="N13" s="54"/>
      <c r="O13" s="54">
        <v>0</v>
      </c>
      <c r="P13" s="54"/>
      <c r="Q13" s="54">
        <v>350000</v>
      </c>
      <c r="R13" s="54"/>
      <c r="S13" s="54">
        <v>1954</v>
      </c>
      <c r="T13" s="54"/>
      <c r="U13" s="54">
        <v>1456137769</v>
      </c>
      <c r="V13" s="54"/>
      <c r="W13" s="54">
        <v>679830795</v>
      </c>
      <c r="Y13" s="46">
        <v>1E-4</v>
      </c>
    </row>
    <row r="14" spans="1:25" ht="21" x14ac:dyDescent="0.55000000000000004">
      <c r="A14" s="5" t="s">
        <v>20</v>
      </c>
      <c r="C14" s="54">
        <v>242500</v>
      </c>
      <c r="D14" s="54"/>
      <c r="E14" s="54">
        <v>1439509450</v>
      </c>
      <c r="F14" s="54"/>
      <c r="G14" s="54">
        <v>779819799.375</v>
      </c>
      <c r="H14" s="54"/>
      <c r="I14" s="54">
        <v>0</v>
      </c>
      <c r="J14" s="54"/>
      <c r="K14" s="54">
        <v>0</v>
      </c>
      <c r="L14" s="54"/>
      <c r="M14" s="54">
        <v>0</v>
      </c>
      <c r="N14" s="54"/>
      <c r="O14" s="54">
        <v>0</v>
      </c>
      <c r="P14" s="54"/>
      <c r="Q14" s="54">
        <v>242500</v>
      </c>
      <c r="R14" s="54"/>
      <c r="S14" s="54">
        <v>3703</v>
      </c>
      <c r="T14" s="54"/>
      <c r="U14" s="54">
        <v>1439509450</v>
      </c>
      <c r="V14" s="54"/>
      <c r="W14" s="54">
        <v>892634533.875</v>
      </c>
      <c r="Y14" s="46">
        <v>2.0000000000000001E-4</v>
      </c>
    </row>
    <row r="15" spans="1:25" ht="21" x14ac:dyDescent="0.55000000000000004">
      <c r="A15" s="5" t="s">
        <v>21</v>
      </c>
      <c r="C15" s="54">
        <v>390500</v>
      </c>
      <c r="D15" s="54"/>
      <c r="E15" s="54">
        <v>2129882534</v>
      </c>
      <c r="F15" s="54"/>
      <c r="G15" s="54">
        <v>711527570.32500005</v>
      </c>
      <c r="H15" s="54"/>
      <c r="I15" s="54">
        <v>0</v>
      </c>
      <c r="J15" s="54"/>
      <c r="K15" s="54">
        <v>0</v>
      </c>
      <c r="L15" s="54"/>
      <c r="M15" s="54">
        <v>0</v>
      </c>
      <c r="N15" s="54"/>
      <c r="O15" s="54">
        <v>0</v>
      </c>
      <c r="P15" s="54"/>
      <c r="Q15" s="54">
        <v>390500</v>
      </c>
      <c r="R15" s="54"/>
      <c r="S15" s="54">
        <v>1771</v>
      </c>
      <c r="T15" s="54"/>
      <c r="U15" s="54">
        <v>2129882534</v>
      </c>
      <c r="V15" s="54"/>
      <c r="W15" s="54">
        <v>687460625.77499998</v>
      </c>
      <c r="Y15" s="46">
        <v>1E-4</v>
      </c>
    </row>
    <row r="16" spans="1:25" ht="21" x14ac:dyDescent="0.55000000000000004">
      <c r="A16" s="5" t="s">
        <v>22</v>
      </c>
      <c r="C16" s="54">
        <v>2201999</v>
      </c>
      <c r="D16" s="54"/>
      <c r="E16" s="54">
        <v>10006384735</v>
      </c>
      <c r="F16" s="54"/>
      <c r="G16" s="54">
        <v>3340256983.6796999</v>
      </c>
      <c r="H16" s="54"/>
      <c r="I16" s="54">
        <v>0</v>
      </c>
      <c r="J16" s="54"/>
      <c r="K16" s="54">
        <v>0</v>
      </c>
      <c r="L16" s="54"/>
      <c r="M16" s="54">
        <v>0</v>
      </c>
      <c r="N16" s="54"/>
      <c r="O16" s="54">
        <v>0</v>
      </c>
      <c r="P16" s="54"/>
      <c r="Q16" s="54">
        <v>2201999</v>
      </c>
      <c r="R16" s="54"/>
      <c r="S16" s="54">
        <v>1630</v>
      </c>
      <c r="T16" s="54"/>
      <c r="U16" s="54">
        <v>10006384735</v>
      </c>
      <c r="V16" s="54"/>
      <c r="W16" s="54">
        <v>3567902282.6985002</v>
      </c>
      <c r="Y16" s="46">
        <v>5.9999999999999995E-4</v>
      </c>
    </row>
    <row r="17" spans="1:25" ht="21" x14ac:dyDescent="0.55000000000000004">
      <c r="A17" s="5" t="s">
        <v>23</v>
      </c>
      <c r="C17" s="54">
        <v>184598</v>
      </c>
      <c r="D17" s="54"/>
      <c r="E17" s="54">
        <v>1979585329</v>
      </c>
      <c r="F17" s="54"/>
      <c r="G17" s="54">
        <v>1007413034.031</v>
      </c>
      <c r="H17" s="54"/>
      <c r="I17" s="54">
        <v>0</v>
      </c>
      <c r="J17" s="54"/>
      <c r="K17" s="54">
        <v>0</v>
      </c>
      <c r="L17" s="54"/>
      <c r="M17" s="54">
        <v>0</v>
      </c>
      <c r="N17" s="54"/>
      <c r="O17" s="54">
        <v>0</v>
      </c>
      <c r="P17" s="54"/>
      <c r="Q17" s="54">
        <v>184598</v>
      </c>
      <c r="R17" s="54"/>
      <c r="S17" s="54">
        <v>6710</v>
      </c>
      <c r="T17" s="54"/>
      <c r="U17" s="54">
        <v>1979585329</v>
      </c>
      <c r="V17" s="54"/>
      <c r="W17" s="54">
        <v>1231282597.1489999</v>
      </c>
      <c r="Y17" s="46">
        <v>2.0000000000000001E-4</v>
      </c>
    </row>
    <row r="18" spans="1:25" ht="21" x14ac:dyDescent="0.55000000000000004">
      <c r="A18" s="5" t="s">
        <v>24</v>
      </c>
      <c r="C18" s="54">
        <v>260793</v>
      </c>
      <c r="D18" s="54"/>
      <c r="E18" s="54">
        <v>2358857445</v>
      </c>
      <c r="F18" s="54"/>
      <c r="G18" s="54">
        <v>1090368830.6199</v>
      </c>
      <c r="H18" s="54"/>
      <c r="I18" s="54">
        <v>0</v>
      </c>
      <c r="J18" s="54"/>
      <c r="K18" s="54">
        <v>0</v>
      </c>
      <c r="L18" s="54"/>
      <c r="M18" s="54">
        <v>0</v>
      </c>
      <c r="N18" s="54"/>
      <c r="O18" s="54">
        <v>0</v>
      </c>
      <c r="P18" s="54"/>
      <c r="Q18" s="54">
        <v>260793</v>
      </c>
      <c r="R18" s="54"/>
      <c r="S18" s="54">
        <v>5160</v>
      </c>
      <c r="T18" s="54"/>
      <c r="U18" s="54">
        <v>2358857445</v>
      </c>
      <c r="V18" s="54"/>
      <c r="W18" s="54">
        <v>1337685013.3139999</v>
      </c>
      <c r="Y18" s="46">
        <v>2.0000000000000001E-4</v>
      </c>
    </row>
    <row r="19" spans="1:25" ht="21" x14ac:dyDescent="0.55000000000000004">
      <c r="A19" s="5" t="s">
        <v>25</v>
      </c>
      <c r="C19" s="54">
        <v>1400000</v>
      </c>
      <c r="D19" s="54"/>
      <c r="E19" s="54">
        <v>42569677371</v>
      </c>
      <c r="F19" s="54"/>
      <c r="G19" s="54">
        <v>31145574600</v>
      </c>
      <c r="H19" s="54"/>
      <c r="I19" s="54">
        <v>0</v>
      </c>
      <c r="J19" s="54"/>
      <c r="K19" s="54">
        <v>0</v>
      </c>
      <c r="L19" s="54"/>
      <c r="M19" s="54">
        <v>0</v>
      </c>
      <c r="N19" s="54"/>
      <c r="O19" s="54">
        <v>0</v>
      </c>
      <c r="P19" s="54"/>
      <c r="Q19" s="54">
        <v>1400000</v>
      </c>
      <c r="R19" s="54"/>
      <c r="S19" s="54">
        <v>22800</v>
      </c>
      <c r="T19" s="54"/>
      <c r="U19" s="54">
        <v>42569677371</v>
      </c>
      <c r="V19" s="54"/>
      <c r="W19" s="54">
        <v>31730076000</v>
      </c>
      <c r="Y19" s="46">
        <v>5.4999999999999997E-3</v>
      </c>
    </row>
    <row r="20" spans="1:25" ht="21" x14ac:dyDescent="0.55000000000000004">
      <c r="A20" s="5" t="s">
        <v>26</v>
      </c>
      <c r="C20" s="54">
        <v>500000</v>
      </c>
      <c r="D20" s="54"/>
      <c r="E20" s="54">
        <v>42461728116</v>
      </c>
      <c r="F20" s="54"/>
      <c r="G20" s="54">
        <v>59061480750</v>
      </c>
      <c r="H20" s="54"/>
      <c r="I20" s="54">
        <v>0</v>
      </c>
      <c r="J20" s="54"/>
      <c r="K20" s="54">
        <v>0</v>
      </c>
      <c r="L20" s="54"/>
      <c r="M20" s="54">
        <v>0</v>
      </c>
      <c r="N20" s="54"/>
      <c r="O20" s="54">
        <v>0</v>
      </c>
      <c r="P20" s="54"/>
      <c r="Q20" s="54">
        <v>500000</v>
      </c>
      <c r="R20" s="54"/>
      <c r="S20" s="54">
        <v>131940</v>
      </c>
      <c r="T20" s="54"/>
      <c r="U20" s="54">
        <v>42461728116</v>
      </c>
      <c r="V20" s="54"/>
      <c r="W20" s="54">
        <v>65577478500</v>
      </c>
      <c r="Y20" s="46">
        <v>1.1299999999999999E-2</v>
      </c>
    </row>
    <row r="21" spans="1:25" ht="21" x14ac:dyDescent="0.55000000000000004">
      <c r="A21" s="5" t="s">
        <v>27</v>
      </c>
      <c r="C21" s="54">
        <v>544352</v>
      </c>
      <c r="D21" s="54"/>
      <c r="E21" s="54">
        <v>2621161726</v>
      </c>
      <c r="F21" s="54"/>
      <c r="G21" s="54">
        <v>908528904.30239999</v>
      </c>
      <c r="H21" s="54"/>
      <c r="I21" s="54">
        <v>0</v>
      </c>
      <c r="J21" s="54"/>
      <c r="K21" s="54">
        <v>0</v>
      </c>
      <c r="L21" s="54"/>
      <c r="M21" s="54">
        <v>0</v>
      </c>
      <c r="N21" s="54"/>
      <c r="O21" s="54">
        <v>0</v>
      </c>
      <c r="P21" s="54"/>
      <c r="Q21" s="54">
        <v>544352</v>
      </c>
      <c r="R21" s="54"/>
      <c r="S21" s="54">
        <v>1896</v>
      </c>
      <c r="T21" s="54"/>
      <c r="U21" s="54">
        <v>2621161726</v>
      </c>
      <c r="V21" s="54"/>
      <c r="W21" s="54">
        <v>1025950448.2176</v>
      </c>
      <c r="Y21" s="46">
        <v>2.0000000000000001E-4</v>
      </c>
    </row>
    <row r="22" spans="1:25" ht="21" x14ac:dyDescent="0.55000000000000004">
      <c r="A22" s="5" t="s">
        <v>28</v>
      </c>
      <c r="C22" s="54">
        <v>22816676</v>
      </c>
      <c r="D22" s="54"/>
      <c r="E22" s="54">
        <v>137007078216</v>
      </c>
      <c r="F22" s="54"/>
      <c r="G22" s="54">
        <v>151395119491.815</v>
      </c>
      <c r="H22" s="54"/>
      <c r="I22" s="54">
        <v>0</v>
      </c>
      <c r="J22" s="54"/>
      <c r="K22" s="54">
        <v>0</v>
      </c>
      <c r="L22" s="54"/>
      <c r="M22" s="54">
        <v>0</v>
      </c>
      <c r="N22" s="54"/>
      <c r="O22" s="54">
        <v>0</v>
      </c>
      <c r="P22" s="54"/>
      <c r="Q22" s="54">
        <v>22816676</v>
      </c>
      <c r="R22" s="54"/>
      <c r="S22" s="54">
        <v>6812</v>
      </c>
      <c r="T22" s="54"/>
      <c r="U22" s="54">
        <v>137007078216</v>
      </c>
      <c r="V22" s="54"/>
      <c r="W22" s="54">
        <v>154502405090.37399</v>
      </c>
      <c r="Y22" s="46">
        <v>2.6700000000000002E-2</v>
      </c>
    </row>
    <row r="23" spans="1:25" ht="21" x14ac:dyDescent="0.55000000000000004">
      <c r="A23" s="5" t="s">
        <v>29</v>
      </c>
      <c r="C23" s="54">
        <v>450000</v>
      </c>
      <c r="D23" s="54"/>
      <c r="E23" s="54">
        <v>1701450000</v>
      </c>
      <c r="F23" s="54"/>
      <c r="G23" s="54">
        <v>1052997165</v>
      </c>
      <c r="H23" s="54"/>
      <c r="I23" s="54">
        <v>0</v>
      </c>
      <c r="J23" s="54"/>
      <c r="K23" s="54">
        <v>0</v>
      </c>
      <c r="L23" s="54"/>
      <c r="M23" s="54">
        <v>0</v>
      </c>
      <c r="N23" s="54"/>
      <c r="O23" s="54">
        <v>0</v>
      </c>
      <c r="P23" s="54"/>
      <c r="Q23" s="54">
        <v>450000</v>
      </c>
      <c r="R23" s="54"/>
      <c r="S23" s="54">
        <v>2542</v>
      </c>
      <c r="T23" s="54"/>
      <c r="U23" s="54">
        <v>1701450000</v>
      </c>
      <c r="V23" s="54"/>
      <c r="W23" s="54">
        <v>1137093795</v>
      </c>
      <c r="Y23" s="46">
        <v>2.0000000000000001E-4</v>
      </c>
    </row>
    <row r="24" spans="1:25" ht="21" x14ac:dyDescent="0.55000000000000004">
      <c r="A24" s="5" t="s">
        <v>30</v>
      </c>
      <c r="C24" s="54">
        <v>1394767</v>
      </c>
      <c r="D24" s="54"/>
      <c r="E24" s="54">
        <v>4654374251</v>
      </c>
      <c r="F24" s="54"/>
      <c r="G24" s="54">
        <v>5141023849.5858002</v>
      </c>
      <c r="H24" s="54"/>
      <c r="I24" s="54">
        <v>0</v>
      </c>
      <c r="J24" s="54"/>
      <c r="K24" s="54">
        <v>0</v>
      </c>
      <c r="L24" s="54"/>
      <c r="M24" s="54">
        <v>0</v>
      </c>
      <c r="N24" s="54"/>
      <c r="O24" s="54">
        <v>0</v>
      </c>
      <c r="P24" s="54"/>
      <c r="Q24" s="54">
        <v>1394767</v>
      </c>
      <c r="R24" s="54"/>
      <c r="S24" s="54">
        <v>3747</v>
      </c>
      <c r="T24" s="54"/>
      <c r="U24" s="54">
        <v>4654374251</v>
      </c>
      <c r="V24" s="54"/>
      <c r="W24" s="54">
        <v>5195096106.90345</v>
      </c>
      <c r="Y24" s="46">
        <v>8.9999999999999998E-4</v>
      </c>
    </row>
    <row r="25" spans="1:25" ht="21" x14ac:dyDescent="0.55000000000000004">
      <c r="A25" s="5" t="s">
        <v>31</v>
      </c>
      <c r="C25" s="54">
        <v>6734783</v>
      </c>
      <c r="D25" s="54"/>
      <c r="E25" s="54">
        <v>23874681537</v>
      </c>
      <c r="F25" s="54"/>
      <c r="G25" s="54">
        <v>14219566251.402599</v>
      </c>
      <c r="H25" s="54"/>
      <c r="I25" s="54">
        <v>0</v>
      </c>
      <c r="J25" s="54"/>
      <c r="K25" s="54">
        <v>0</v>
      </c>
      <c r="L25" s="54"/>
      <c r="M25" s="54">
        <v>0</v>
      </c>
      <c r="N25" s="54"/>
      <c r="O25" s="54">
        <v>0</v>
      </c>
      <c r="P25" s="54"/>
      <c r="Q25" s="54">
        <v>6734783</v>
      </c>
      <c r="R25" s="54"/>
      <c r="S25" s="54">
        <v>2358</v>
      </c>
      <c r="T25" s="54"/>
      <c r="U25" s="54">
        <v>23874681537</v>
      </c>
      <c r="V25" s="54"/>
      <c r="W25" s="54">
        <v>15786128635.0317</v>
      </c>
      <c r="Y25" s="46">
        <v>2.7000000000000001E-3</v>
      </c>
    </row>
    <row r="26" spans="1:25" ht="21" x14ac:dyDescent="0.55000000000000004">
      <c r="A26" s="5" t="s">
        <v>32</v>
      </c>
      <c r="C26" s="54">
        <v>85000</v>
      </c>
      <c r="D26" s="54"/>
      <c r="E26" s="54">
        <v>1645857472</v>
      </c>
      <c r="F26" s="54"/>
      <c r="G26" s="54">
        <v>1038434332.5</v>
      </c>
      <c r="H26" s="54"/>
      <c r="I26" s="54">
        <v>0</v>
      </c>
      <c r="J26" s="54"/>
      <c r="K26" s="54">
        <v>0</v>
      </c>
      <c r="L26" s="54"/>
      <c r="M26" s="54">
        <v>0</v>
      </c>
      <c r="N26" s="54"/>
      <c r="O26" s="54">
        <v>0</v>
      </c>
      <c r="P26" s="54"/>
      <c r="Q26" s="54">
        <v>85000</v>
      </c>
      <c r="R26" s="54"/>
      <c r="S26" s="54">
        <v>13440</v>
      </c>
      <c r="T26" s="54"/>
      <c r="U26" s="54">
        <v>1645857472</v>
      </c>
      <c r="V26" s="54"/>
      <c r="W26" s="54">
        <v>1135602720</v>
      </c>
      <c r="Y26" s="46">
        <v>2.0000000000000001E-4</v>
      </c>
    </row>
    <row r="27" spans="1:25" ht="21" x14ac:dyDescent="0.55000000000000004">
      <c r="A27" s="5" t="s">
        <v>33</v>
      </c>
      <c r="C27" s="54">
        <v>1362500</v>
      </c>
      <c r="D27" s="54"/>
      <c r="E27" s="54">
        <v>4678011702</v>
      </c>
      <c r="F27" s="54"/>
      <c r="G27" s="54">
        <v>2210369580</v>
      </c>
      <c r="H27" s="54"/>
      <c r="I27" s="54">
        <v>0</v>
      </c>
      <c r="J27" s="54"/>
      <c r="K27" s="54">
        <v>0</v>
      </c>
      <c r="L27" s="54"/>
      <c r="M27" s="54">
        <v>0</v>
      </c>
      <c r="N27" s="54"/>
      <c r="O27" s="54">
        <v>0</v>
      </c>
      <c r="P27" s="54"/>
      <c r="Q27" s="54">
        <v>1362500</v>
      </c>
      <c r="R27" s="54"/>
      <c r="S27" s="54">
        <v>1825</v>
      </c>
      <c r="T27" s="54"/>
      <c r="U27" s="54">
        <v>4678011702</v>
      </c>
      <c r="V27" s="54"/>
      <c r="W27" s="54">
        <v>2471767453.125</v>
      </c>
      <c r="Y27" s="46">
        <v>4.0000000000000002E-4</v>
      </c>
    </row>
    <row r="28" spans="1:25" ht="21" x14ac:dyDescent="0.55000000000000004">
      <c r="A28" s="5" t="s">
        <v>34</v>
      </c>
      <c r="C28" s="54">
        <v>20450168</v>
      </c>
      <c r="D28" s="54"/>
      <c r="E28" s="54">
        <v>43410225614</v>
      </c>
      <c r="F28" s="54"/>
      <c r="G28" s="54">
        <v>19352722004.380798</v>
      </c>
      <c r="H28" s="54"/>
      <c r="I28" s="54">
        <v>0</v>
      </c>
      <c r="J28" s="54"/>
      <c r="K28" s="54">
        <v>0</v>
      </c>
      <c r="L28" s="54"/>
      <c r="M28" s="54">
        <v>0</v>
      </c>
      <c r="N28" s="54"/>
      <c r="O28" s="54">
        <v>0</v>
      </c>
      <c r="P28" s="54"/>
      <c r="Q28" s="54">
        <v>20450168</v>
      </c>
      <c r="R28" s="54"/>
      <c r="S28" s="54">
        <v>958</v>
      </c>
      <c r="T28" s="54"/>
      <c r="U28" s="54">
        <v>43410225614</v>
      </c>
      <c r="V28" s="54"/>
      <c r="W28" s="54">
        <v>19474692941.383202</v>
      </c>
      <c r="Y28" s="46">
        <v>3.3999999999999998E-3</v>
      </c>
    </row>
    <row r="29" spans="1:25" ht="21" x14ac:dyDescent="0.55000000000000004">
      <c r="A29" s="5" t="s">
        <v>35</v>
      </c>
      <c r="C29" s="54">
        <v>8013798</v>
      </c>
      <c r="D29" s="54"/>
      <c r="E29" s="54">
        <v>34085609513</v>
      </c>
      <c r="F29" s="54"/>
      <c r="G29" s="54">
        <v>31657344594.1506</v>
      </c>
      <c r="H29" s="54"/>
      <c r="I29" s="54">
        <v>0</v>
      </c>
      <c r="J29" s="54"/>
      <c r="K29" s="54">
        <v>0</v>
      </c>
      <c r="L29" s="54"/>
      <c r="M29" s="54">
        <v>0</v>
      </c>
      <c r="N29" s="54"/>
      <c r="O29" s="54">
        <v>0</v>
      </c>
      <c r="P29" s="54"/>
      <c r="Q29" s="54">
        <v>8013798</v>
      </c>
      <c r="R29" s="54"/>
      <c r="S29" s="54">
        <v>3995</v>
      </c>
      <c r="T29" s="54"/>
      <c r="U29" s="54">
        <v>34085609513</v>
      </c>
      <c r="V29" s="54"/>
      <c r="W29" s="54">
        <v>31824633028.0905</v>
      </c>
      <c r="Y29" s="46">
        <v>5.4999999999999997E-3</v>
      </c>
    </row>
    <row r="30" spans="1:25" ht="21" x14ac:dyDescent="0.55000000000000004">
      <c r="A30" s="5" t="s">
        <v>36</v>
      </c>
      <c r="C30" s="54">
        <v>728201</v>
      </c>
      <c r="D30" s="54"/>
      <c r="E30" s="54">
        <v>5499186762</v>
      </c>
      <c r="F30" s="54"/>
      <c r="G30" s="54">
        <v>3402180559.0349998</v>
      </c>
      <c r="H30" s="54"/>
      <c r="I30" s="54">
        <v>0</v>
      </c>
      <c r="J30" s="54"/>
      <c r="K30" s="54">
        <v>0</v>
      </c>
      <c r="L30" s="54"/>
      <c r="M30" s="54">
        <v>0</v>
      </c>
      <c r="N30" s="54"/>
      <c r="O30" s="54">
        <v>0</v>
      </c>
      <c r="P30" s="54"/>
      <c r="Q30" s="54">
        <v>728201</v>
      </c>
      <c r="R30" s="54"/>
      <c r="S30" s="54">
        <v>5000</v>
      </c>
      <c r="T30" s="54"/>
      <c r="U30" s="54">
        <v>5499186762</v>
      </c>
      <c r="V30" s="54"/>
      <c r="W30" s="54">
        <v>3619341020.25</v>
      </c>
      <c r="Y30" s="46">
        <v>5.9999999999999995E-4</v>
      </c>
    </row>
    <row r="31" spans="1:25" ht="21" x14ac:dyDescent="0.55000000000000004">
      <c r="A31" s="5" t="s">
        <v>37</v>
      </c>
      <c r="C31" s="54">
        <v>26238</v>
      </c>
      <c r="D31" s="54"/>
      <c r="E31" s="54">
        <v>406809951</v>
      </c>
      <c r="F31" s="54"/>
      <c r="G31" s="54">
        <v>287683179.417</v>
      </c>
      <c r="H31" s="54"/>
      <c r="I31" s="54">
        <v>18513</v>
      </c>
      <c r="J31" s="54"/>
      <c r="K31" s="54">
        <v>0</v>
      </c>
      <c r="L31" s="54"/>
      <c r="M31" s="54">
        <v>0</v>
      </c>
      <c r="N31" s="54"/>
      <c r="O31" s="54">
        <v>0</v>
      </c>
      <c r="P31" s="54"/>
      <c r="Q31" s="54">
        <v>44751</v>
      </c>
      <c r="R31" s="54"/>
      <c r="S31" s="54">
        <v>6655</v>
      </c>
      <c r="T31" s="54"/>
      <c r="U31" s="54">
        <v>406809951</v>
      </c>
      <c r="V31" s="54"/>
      <c r="W31" s="54">
        <v>296045888.46525002</v>
      </c>
      <c r="Y31" s="46">
        <v>1E-4</v>
      </c>
    </row>
    <row r="32" spans="1:25" ht="21" x14ac:dyDescent="0.55000000000000004">
      <c r="A32" s="5" t="s">
        <v>38</v>
      </c>
      <c r="C32" s="54">
        <v>303736</v>
      </c>
      <c r="D32" s="54"/>
      <c r="E32" s="54">
        <v>6171439383</v>
      </c>
      <c r="F32" s="54"/>
      <c r="G32" s="54">
        <v>8574777090.7200003</v>
      </c>
      <c r="H32" s="54"/>
      <c r="I32" s="54">
        <v>0</v>
      </c>
      <c r="J32" s="54"/>
      <c r="K32" s="54">
        <v>0</v>
      </c>
      <c r="L32" s="54"/>
      <c r="M32" s="54">
        <v>0</v>
      </c>
      <c r="N32" s="54"/>
      <c r="O32" s="54">
        <v>0</v>
      </c>
      <c r="P32" s="54"/>
      <c r="Q32" s="54">
        <v>303736</v>
      </c>
      <c r="R32" s="54"/>
      <c r="S32" s="54">
        <v>30050</v>
      </c>
      <c r="T32" s="54"/>
      <c r="U32" s="54">
        <v>6171439383</v>
      </c>
      <c r="V32" s="54"/>
      <c r="W32" s="54">
        <v>9072959562.5400009</v>
      </c>
      <c r="Y32" s="46">
        <v>1.6000000000000001E-3</v>
      </c>
    </row>
    <row r="33" spans="1:25" ht="21" x14ac:dyDescent="0.55000000000000004">
      <c r="A33" s="5" t="s">
        <v>39</v>
      </c>
      <c r="C33" s="54">
        <v>12790864</v>
      </c>
      <c r="D33" s="54"/>
      <c r="E33" s="54">
        <v>217528145807</v>
      </c>
      <c r="F33" s="54"/>
      <c r="G33" s="54">
        <v>298542526274.01599</v>
      </c>
      <c r="H33" s="54"/>
      <c r="I33" s="54">
        <v>0</v>
      </c>
      <c r="J33" s="54"/>
      <c r="K33" s="54">
        <v>0</v>
      </c>
      <c r="L33" s="54"/>
      <c r="M33" s="54">
        <v>0</v>
      </c>
      <c r="N33" s="54"/>
      <c r="O33" s="54">
        <v>0</v>
      </c>
      <c r="P33" s="54"/>
      <c r="Q33" s="54">
        <v>12790864</v>
      </c>
      <c r="R33" s="54"/>
      <c r="S33" s="54">
        <v>22620</v>
      </c>
      <c r="T33" s="54"/>
      <c r="U33" s="54">
        <v>217528145807</v>
      </c>
      <c r="V33" s="54"/>
      <c r="W33" s="54">
        <v>287607834085.104</v>
      </c>
      <c r="Y33" s="46">
        <v>4.9599999999999998E-2</v>
      </c>
    </row>
    <row r="34" spans="1:25" ht="21" x14ac:dyDescent="0.55000000000000004">
      <c r="A34" s="5" t="s">
        <v>40</v>
      </c>
      <c r="C34" s="54">
        <v>1500000</v>
      </c>
      <c r="D34" s="54"/>
      <c r="E34" s="54">
        <v>23451877496</v>
      </c>
      <c r="F34" s="54"/>
      <c r="G34" s="54">
        <v>20636478000</v>
      </c>
      <c r="H34" s="54"/>
      <c r="I34" s="54">
        <v>0</v>
      </c>
      <c r="J34" s="54"/>
      <c r="K34" s="54">
        <v>0</v>
      </c>
      <c r="L34" s="54"/>
      <c r="M34" s="54">
        <v>0</v>
      </c>
      <c r="N34" s="54"/>
      <c r="O34" s="54">
        <v>0</v>
      </c>
      <c r="P34" s="54"/>
      <c r="Q34" s="54">
        <v>1500000</v>
      </c>
      <c r="R34" s="54"/>
      <c r="S34" s="54">
        <v>15110</v>
      </c>
      <c r="T34" s="54"/>
      <c r="U34" s="54">
        <v>23451877496</v>
      </c>
      <c r="V34" s="54"/>
      <c r="W34" s="54">
        <v>22530143250</v>
      </c>
      <c r="Y34" s="46">
        <v>3.8999999999999998E-3</v>
      </c>
    </row>
    <row r="35" spans="1:25" ht="21" x14ac:dyDescent="0.55000000000000004">
      <c r="A35" s="5" t="s">
        <v>41</v>
      </c>
      <c r="C35" s="54">
        <v>15706</v>
      </c>
      <c r="D35" s="54"/>
      <c r="E35" s="54">
        <v>310677752</v>
      </c>
      <c r="F35" s="54"/>
      <c r="G35" s="54">
        <v>202650889.914</v>
      </c>
      <c r="H35" s="54"/>
      <c r="I35" s="54">
        <v>0</v>
      </c>
      <c r="J35" s="54"/>
      <c r="K35" s="54">
        <v>0</v>
      </c>
      <c r="L35" s="54"/>
      <c r="M35" s="54">
        <v>0</v>
      </c>
      <c r="N35" s="54"/>
      <c r="O35" s="54">
        <v>0</v>
      </c>
      <c r="P35" s="54"/>
      <c r="Q35" s="54">
        <v>15706</v>
      </c>
      <c r="R35" s="54"/>
      <c r="S35" s="54">
        <v>13910</v>
      </c>
      <c r="T35" s="54"/>
      <c r="U35" s="54">
        <v>310677752</v>
      </c>
      <c r="V35" s="54"/>
      <c r="W35" s="54">
        <v>217170560.76300001</v>
      </c>
      <c r="Y35" s="46">
        <v>0</v>
      </c>
    </row>
    <row r="36" spans="1:25" ht="21" x14ac:dyDescent="0.55000000000000004">
      <c r="A36" s="5" t="s">
        <v>42</v>
      </c>
      <c r="C36" s="54">
        <v>50000</v>
      </c>
      <c r="D36" s="54"/>
      <c r="E36" s="54">
        <v>1465780226</v>
      </c>
      <c r="F36" s="54"/>
      <c r="G36" s="54">
        <v>721183275</v>
      </c>
      <c r="H36" s="54"/>
      <c r="I36" s="54">
        <v>0</v>
      </c>
      <c r="J36" s="54"/>
      <c r="K36" s="54">
        <v>0</v>
      </c>
      <c r="L36" s="54"/>
      <c r="M36" s="54">
        <v>0</v>
      </c>
      <c r="N36" s="54"/>
      <c r="O36" s="54">
        <v>0</v>
      </c>
      <c r="P36" s="54"/>
      <c r="Q36" s="54">
        <v>50000</v>
      </c>
      <c r="R36" s="54"/>
      <c r="S36" s="54">
        <v>14240</v>
      </c>
      <c r="T36" s="54"/>
      <c r="U36" s="54">
        <v>1465780226</v>
      </c>
      <c r="V36" s="54"/>
      <c r="W36" s="54">
        <v>707763600</v>
      </c>
      <c r="Y36" s="46">
        <v>1E-4</v>
      </c>
    </row>
    <row r="37" spans="1:25" ht="21" x14ac:dyDescent="0.55000000000000004">
      <c r="A37" s="5" t="s">
        <v>43</v>
      </c>
      <c r="C37" s="54">
        <v>10496511</v>
      </c>
      <c r="D37" s="54"/>
      <c r="E37" s="54">
        <v>74505134450</v>
      </c>
      <c r="F37" s="54"/>
      <c r="G37" s="54">
        <v>31469115186.802799</v>
      </c>
      <c r="H37" s="54"/>
      <c r="I37" s="54">
        <v>0</v>
      </c>
      <c r="J37" s="54"/>
      <c r="K37" s="54">
        <v>0</v>
      </c>
      <c r="L37" s="54"/>
      <c r="M37" s="54">
        <v>0</v>
      </c>
      <c r="N37" s="54"/>
      <c r="O37" s="54">
        <v>0</v>
      </c>
      <c r="P37" s="54"/>
      <c r="Q37" s="54">
        <v>10496511</v>
      </c>
      <c r="R37" s="54"/>
      <c r="S37" s="54">
        <v>2878</v>
      </c>
      <c r="T37" s="54"/>
      <c r="U37" s="54">
        <v>74505134450</v>
      </c>
      <c r="V37" s="54"/>
      <c r="W37" s="54">
        <v>30029215353.984901</v>
      </c>
      <c r="Y37" s="46">
        <v>5.1999999999999998E-3</v>
      </c>
    </row>
    <row r="38" spans="1:25" ht="21" x14ac:dyDescent="0.55000000000000004">
      <c r="A38" s="5" t="s">
        <v>44</v>
      </c>
      <c r="C38" s="54">
        <v>1698345</v>
      </c>
      <c r="D38" s="54"/>
      <c r="E38" s="54">
        <v>34853505884</v>
      </c>
      <c r="F38" s="54"/>
      <c r="G38" s="54">
        <v>49684898704.567497</v>
      </c>
      <c r="H38" s="54"/>
      <c r="I38" s="54">
        <v>1943151</v>
      </c>
      <c r="J38" s="54"/>
      <c r="K38" s="54">
        <v>0</v>
      </c>
      <c r="L38" s="54"/>
      <c r="M38" s="54">
        <v>0</v>
      </c>
      <c r="N38" s="54"/>
      <c r="O38" s="54">
        <v>0</v>
      </c>
      <c r="P38" s="54"/>
      <c r="Q38" s="54">
        <v>3641496</v>
      </c>
      <c r="R38" s="54"/>
      <c r="S38" s="54">
        <v>16050</v>
      </c>
      <c r="T38" s="54"/>
      <c r="U38" s="54">
        <v>34853505884</v>
      </c>
      <c r="V38" s="54"/>
      <c r="W38" s="54">
        <v>58098257035.739998</v>
      </c>
      <c r="Y38" s="46">
        <v>0.01</v>
      </c>
    </row>
    <row r="39" spans="1:25" ht="21" x14ac:dyDescent="0.55000000000000004">
      <c r="A39" s="5" t="s">
        <v>45</v>
      </c>
      <c r="C39" s="54">
        <v>2377940</v>
      </c>
      <c r="D39" s="54"/>
      <c r="E39" s="54">
        <v>8740477613</v>
      </c>
      <c r="F39" s="54"/>
      <c r="G39" s="54">
        <v>2827094343.3720002</v>
      </c>
      <c r="H39" s="54"/>
      <c r="I39" s="54">
        <v>0</v>
      </c>
      <c r="J39" s="54"/>
      <c r="K39" s="54">
        <v>0</v>
      </c>
      <c r="L39" s="54"/>
      <c r="M39" s="54">
        <v>0</v>
      </c>
      <c r="N39" s="54"/>
      <c r="O39" s="54">
        <v>0</v>
      </c>
      <c r="P39" s="54"/>
      <c r="Q39" s="54">
        <v>2377940</v>
      </c>
      <c r="R39" s="54"/>
      <c r="S39" s="54">
        <v>1451</v>
      </c>
      <c r="T39" s="54"/>
      <c r="U39" s="54">
        <v>8740477613</v>
      </c>
      <c r="V39" s="54"/>
      <c r="W39" s="54">
        <v>3429861113.9070001</v>
      </c>
      <c r="Y39" s="46">
        <v>5.9999999999999995E-4</v>
      </c>
    </row>
    <row r="40" spans="1:25" ht="21" x14ac:dyDescent="0.55000000000000004">
      <c r="A40" s="5" t="s">
        <v>46</v>
      </c>
      <c r="C40" s="54">
        <v>5999998</v>
      </c>
      <c r="D40" s="54"/>
      <c r="E40" s="54">
        <v>22876033994</v>
      </c>
      <c r="F40" s="54"/>
      <c r="G40" s="54">
        <v>41869372043.538002</v>
      </c>
      <c r="H40" s="54"/>
      <c r="I40" s="54">
        <v>0</v>
      </c>
      <c r="J40" s="54"/>
      <c r="K40" s="54">
        <v>0</v>
      </c>
      <c r="L40" s="54"/>
      <c r="M40" s="54">
        <v>0</v>
      </c>
      <c r="N40" s="54"/>
      <c r="O40" s="54">
        <v>0</v>
      </c>
      <c r="P40" s="54"/>
      <c r="Q40" s="54">
        <v>5999998</v>
      </c>
      <c r="R40" s="54"/>
      <c r="S40" s="54">
        <v>7400</v>
      </c>
      <c r="T40" s="54"/>
      <c r="U40" s="54">
        <v>22876033994</v>
      </c>
      <c r="V40" s="54"/>
      <c r="W40" s="54">
        <v>44135805288.059998</v>
      </c>
      <c r="Y40" s="46">
        <v>7.6E-3</v>
      </c>
    </row>
    <row r="41" spans="1:25" s="17" customFormat="1" ht="27.75" customHeight="1" thickBot="1" x14ac:dyDescent="0.3">
      <c r="A41" s="16"/>
      <c r="C41" s="55">
        <f>SUM(C9:C40)</f>
        <v>110944973</v>
      </c>
      <c r="D41" s="56">
        <f t="shared" ref="D41:W41" si="0">SUM(D9:D40)</f>
        <v>0</v>
      </c>
      <c r="E41" s="55">
        <f t="shared" si="0"/>
        <v>962707341177</v>
      </c>
      <c r="F41" s="56">
        <f t="shared" si="0"/>
        <v>0</v>
      </c>
      <c r="G41" s="55">
        <f t="shared" si="0"/>
        <v>874677722466.04993</v>
      </c>
      <c r="H41" s="56">
        <f t="shared" si="0"/>
        <v>0</v>
      </c>
      <c r="I41" s="55">
        <f t="shared" si="0"/>
        <v>1961664</v>
      </c>
      <c r="J41" s="56">
        <f t="shared" si="0"/>
        <v>0</v>
      </c>
      <c r="K41" s="55">
        <f t="shared" si="0"/>
        <v>0</v>
      </c>
      <c r="L41" s="56">
        <f t="shared" si="0"/>
        <v>0</v>
      </c>
      <c r="M41" s="55">
        <f t="shared" si="0"/>
        <v>0</v>
      </c>
      <c r="N41" s="56">
        <f t="shared" si="0"/>
        <v>0</v>
      </c>
      <c r="O41" s="55">
        <f t="shared" si="0"/>
        <v>0</v>
      </c>
      <c r="P41" s="56">
        <f t="shared" si="0"/>
        <v>0</v>
      </c>
      <c r="Q41" s="55">
        <f t="shared" si="0"/>
        <v>112906637</v>
      </c>
      <c r="R41" s="56">
        <f t="shared" si="0"/>
        <v>0</v>
      </c>
      <c r="S41" s="55">
        <f t="shared" si="0"/>
        <v>388469</v>
      </c>
      <c r="T41" s="56">
        <f t="shared" si="0"/>
        <v>0</v>
      </c>
      <c r="U41" s="55">
        <f t="shared" si="0"/>
        <v>962707341177</v>
      </c>
      <c r="V41" s="56">
        <f t="shared" si="0"/>
        <v>0</v>
      </c>
      <c r="W41" s="55">
        <f t="shared" si="0"/>
        <v>880515692878.25098</v>
      </c>
      <c r="X41" s="20">
        <f t="shared" ref="X41" si="1">SUM(X9:X40)</f>
        <v>0</v>
      </c>
      <c r="Y41" s="21">
        <f>SUM(Y9:Y40)</f>
        <v>0.15189999999999998</v>
      </c>
    </row>
    <row r="42" spans="1:25" ht="19.5" thickTop="1" x14ac:dyDescent="0.45"/>
  </sheetData>
  <sheetProtection algorithmName="SHA-512" hashValue="q+sN5VqgE4pVQVt901v6nMb64UqtgtyC058rqYNCMnZCqa4Cr/twvygBIp6+AGBmCTyz8Z4FL0+sBDvdESzEag==" saltValue="CMmNvj4O4hKiAzWvIAqzqQ==" spinCount="100000" sheet="1" objects="1" scenarios="1" selectLockedCells="1" autoFilter="0" selectUnlockedCells="1"/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scale="3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1"/>
  <sheetViews>
    <sheetView rightToLeft="1" view="pageBreakPreview" zoomScale="60" zoomScaleNormal="100" workbookViewId="0">
      <selection activeCell="K8" sqref="K8:K39"/>
    </sheetView>
  </sheetViews>
  <sheetFormatPr defaultRowHeight="18.75" x14ac:dyDescent="0.45"/>
  <cols>
    <col min="1" max="1" width="27.140625" style="4" bestFit="1" customWidth="1"/>
    <col min="2" max="2" width="1" style="1" customWidth="1"/>
    <col min="3" max="3" width="14.85546875" style="32" bestFit="1" customWidth="1"/>
    <col min="4" max="4" width="3" style="32" bestFit="1" customWidth="1"/>
    <col min="5" max="5" width="17.5703125" style="32" bestFit="1" customWidth="1"/>
    <col min="6" max="6" width="3" style="32" bestFit="1" customWidth="1"/>
    <col min="7" max="7" width="11.28515625" style="32" bestFit="1" customWidth="1"/>
    <col min="8" max="8" width="1.140625" style="32" customWidth="1"/>
    <col min="9" max="9" width="17.5703125" style="32" bestFit="1" customWidth="1"/>
    <col min="10" max="10" width="1.140625" style="1" customWidth="1"/>
    <col min="11" max="11" width="17.28515625" style="1" bestFit="1" customWidth="1"/>
    <col min="12" max="12" width="1.42578125" style="1" customWidth="1"/>
    <col min="13" max="13" width="15.140625" style="32" bestFit="1" customWidth="1"/>
    <col min="14" max="14" width="1.42578125" style="32" customWidth="1"/>
    <col min="15" max="15" width="17.5703125" style="32" bestFit="1" customWidth="1"/>
    <col min="16" max="16" width="1.140625" style="32" customWidth="1"/>
    <col min="17" max="17" width="11.28515625" style="32" bestFit="1" customWidth="1"/>
    <col min="18" max="18" width="1.140625" style="32" customWidth="1"/>
    <col min="19" max="19" width="17.5703125" style="32" bestFit="1" customWidth="1"/>
    <col min="20" max="20" width="2.140625" style="1" bestFit="1" customWidth="1"/>
    <col min="21" max="21" width="19.42578125" style="1" bestFit="1" customWidth="1"/>
    <col min="22" max="22" width="1.5703125" style="1" customWidth="1"/>
    <col min="23" max="16384" width="9.140625" style="1"/>
  </cols>
  <sheetData>
    <row r="2" spans="1:21" ht="21" x14ac:dyDescent="0.4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ht="21" x14ac:dyDescent="0.45">
      <c r="A3" s="71" t="s">
        <v>143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</row>
    <row r="4" spans="1:21" ht="21" x14ac:dyDescent="0.45">
      <c r="A4" s="72" t="s">
        <v>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</row>
    <row r="6" spans="1:21" ht="21" x14ac:dyDescent="0.45">
      <c r="A6" s="63" t="s">
        <v>3</v>
      </c>
      <c r="C6" s="64" t="s">
        <v>145</v>
      </c>
      <c r="D6" s="64" t="s">
        <v>145</v>
      </c>
      <c r="E6" s="64" t="s">
        <v>145</v>
      </c>
      <c r="F6" s="64" t="s">
        <v>145</v>
      </c>
      <c r="G6" s="64" t="s">
        <v>145</v>
      </c>
      <c r="H6" s="65" t="s">
        <v>145</v>
      </c>
      <c r="I6" s="64" t="s">
        <v>145</v>
      </c>
      <c r="J6" s="64" t="s">
        <v>145</v>
      </c>
      <c r="K6" s="64" t="s">
        <v>145</v>
      </c>
      <c r="L6" s="11"/>
      <c r="M6" s="64" t="s">
        <v>146</v>
      </c>
      <c r="N6" s="64" t="s">
        <v>146</v>
      </c>
      <c r="O6" s="64" t="s">
        <v>146</v>
      </c>
      <c r="P6" s="65" t="s">
        <v>146</v>
      </c>
      <c r="Q6" s="64" t="s">
        <v>146</v>
      </c>
      <c r="R6" s="64" t="s">
        <v>146</v>
      </c>
      <c r="S6" s="64" t="s">
        <v>146</v>
      </c>
      <c r="T6" s="64" t="s">
        <v>146</v>
      </c>
      <c r="U6" s="64" t="s">
        <v>146</v>
      </c>
    </row>
    <row r="7" spans="1:21" ht="21" x14ac:dyDescent="0.45">
      <c r="A7" s="64" t="s">
        <v>3</v>
      </c>
      <c r="C7" s="72" t="s">
        <v>164</v>
      </c>
      <c r="E7" s="72" t="s">
        <v>165</v>
      </c>
      <c r="G7" s="72" t="s">
        <v>166</v>
      </c>
      <c r="I7" s="72" t="s">
        <v>96</v>
      </c>
      <c r="J7" s="11"/>
      <c r="K7" s="64" t="s">
        <v>167</v>
      </c>
      <c r="M7" s="72" t="s">
        <v>164</v>
      </c>
      <c r="N7" s="33"/>
      <c r="O7" s="72" t="s">
        <v>165</v>
      </c>
      <c r="Q7" s="72" t="s">
        <v>166</v>
      </c>
      <c r="S7" s="72" t="s">
        <v>96</v>
      </c>
      <c r="U7" s="64" t="s">
        <v>167</v>
      </c>
    </row>
    <row r="8" spans="1:21" ht="21" x14ac:dyDescent="0.55000000000000004">
      <c r="A8" s="6" t="s">
        <v>43</v>
      </c>
      <c r="C8" s="59">
        <v>903058695</v>
      </c>
      <c r="D8" s="54"/>
      <c r="E8" s="59">
        <v>-1439899832</v>
      </c>
      <c r="F8" s="54"/>
      <c r="G8" s="59">
        <v>0</v>
      </c>
      <c r="H8" s="54"/>
      <c r="I8" s="59">
        <v>-536841137</v>
      </c>
      <c r="J8" s="54"/>
      <c r="K8" s="45">
        <f>I8/$I$40</f>
        <v>-7.9637860664868124E-2</v>
      </c>
      <c r="L8" s="54"/>
      <c r="M8" s="59">
        <v>903058695</v>
      </c>
      <c r="N8" s="54"/>
      <c r="O8" s="59">
        <v>-1439899832</v>
      </c>
      <c r="P8" s="54"/>
      <c r="Q8" s="59">
        <v>0</v>
      </c>
      <c r="R8" s="54"/>
      <c r="S8" s="59">
        <v>-536841137</v>
      </c>
      <c r="U8" s="45">
        <f>S8/$S$40</f>
        <v>-7.9637860664868124E-2</v>
      </c>
    </row>
    <row r="9" spans="1:21" ht="21" x14ac:dyDescent="0.55000000000000004">
      <c r="A9" s="22" t="s">
        <v>39</v>
      </c>
      <c r="B9" s="10"/>
      <c r="C9" s="59">
        <v>0</v>
      </c>
      <c r="D9" s="59"/>
      <c r="E9" s="59">
        <v>-10934692188</v>
      </c>
      <c r="F9" s="59"/>
      <c r="G9" s="59">
        <v>0</v>
      </c>
      <c r="H9" s="59"/>
      <c r="I9" s="59">
        <v>-10934692188</v>
      </c>
      <c r="J9" s="59"/>
      <c r="K9" s="45">
        <f t="shared" ref="K9:K39" si="0">I9/$I$40</f>
        <v>-1.6221102163435102</v>
      </c>
      <c r="L9" s="59"/>
      <c r="M9" s="59">
        <v>0</v>
      </c>
      <c r="N9" s="59"/>
      <c r="O9" s="59">
        <v>-10934692188</v>
      </c>
      <c r="P9" s="59"/>
      <c r="Q9" s="59">
        <v>0</v>
      </c>
      <c r="R9" s="59"/>
      <c r="S9" s="59">
        <v>-10934692188</v>
      </c>
      <c r="T9" s="10"/>
      <c r="U9" s="45">
        <f t="shared" ref="U9:U39" si="1">S9/$S$40</f>
        <v>-1.6221102163435102</v>
      </c>
    </row>
    <row r="10" spans="1:21" ht="21" x14ac:dyDescent="0.55000000000000004">
      <c r="A10" s="5" t="s">
        <v>44</v>
      </c>
      <c r="C10" s="54">
        <v>0</v>
      </c>
      <c r="D10" s="54"/>
      <c r="E10" s="54">
        <v>8413358331</v>
      </c>
      <c r="F10" s="54"/>
      <c r="G10" s="54">
        <v>0</v>
      </c>
      <c r="H10" s="54"/>
      <c r="I10" s="54">
        <v>8413358331</v>
      </c>
      <c r="J10" s="54"/>
      <c r="K10" s="45">
        <f t="shared" si="0"/>
        <v>1.2480821835525349</v>
      </c>
      <c r="L10" s="54"/>
      <c r="M10" s="54">
        <v>0</v>
      </c>
      <c r="N10" s="54"/>
      <c r="O10" s="54">
        <v>8413358331</v>
      </c>
      <c r="P10" s="54"/>
      <c r="Q10" s="54">
        <v>0</v>
      </c>
      <c r="R10" s="54"/>
      <c r="S10" s="54">
        <v>8413358331</v>
      </c>
      <c r="U10" s="45">
        <f t="shared" si="1"/>
        <v>1.2480821835525349</v>
      </c>
    </row>
    <row r="11" spans="1:21" ht="21" x14ac:dyDescent="0.55000000000000004">
      <c r="A11" s="5" t="s">
        <v>23</v>
      </c>
      <c r="C11" s="54">
        <v>0</v>
      </c>
      <c r="D11" s="54"/>
      <c r="E11" s="54">
        <v>223869563</v>
      </c>
      <c r="F11" s="54"/>
      <c r="G11" s="54">
        <v>0</v>
      </c>
      <c r="H11" s="54"/>
      <c r="I11" s="54">
        <v>223869563</v>
      </c>
      <c r="J11" s="54"/>
      <c r="K11" s="45">
        <f t="shared" si="0"/>
        <v>3.3209997961275675E-2</v>
      </c>
      <c r="L11" s="54"/>
      <c r="M11" s="54">
        <v>0</v>
      </c>
      <c r="N11" s="54"/>
      <c r="O11" s="54">
        <v>223869563</v>
      </c>
      <c r="P11" s="54"/>
      <c r="Q11" s="54">
        <v>0</v>
      </c>
      <c r="R11" s="54"/>
      <c r="S11" s="54">
        <v>223869563</v>
      </c>
      <c r="U11" s="45">
        <f t="shared" si="1"/>
        <v>3.3209997961275675E-2</v>
      </c>
    </row>
    <row r="12" spans="1:21" ht="21" x14ac:dyDescent="0.55000000000000004">
      <c r="A12" s="5" t="s">
        <v>24</v>
      </c>
      <c r="C12" s="54">
        <v>0</v>
      </c>
      <c r="D12" s="54"/>
      <c r="E12" s="54">
        <v>247316183</v>
      </c>
      <c r="F12" s="54"/>
      <c r="G12" s="54">
        <v>0</v>
      </c>
      <c r="H12" s="54"/>
      <c r="I12" s="54">
        <v>247316183</v>
      </c>
      <c r="J12" s="54"/>
      <c r="K12" s="45">
        <f t="shared" si="0"/>
        <v>3.6688193889137501E-2</v>
      </c>
      <c r="L12" s="54"/>
      <c r="M12" s="54">
        <v>0</v>
      </c>
      <c r="N12" s="54"/>
      <c r="O12" s="54">
        <v>247316183</v>
      </c>
      <c r="P12" s="54"/>
      <c r="Q12" s="54">
        <v>0</v>
      </c>
      <c r="R12" s="54"/>
      <c r="S12" s="54">
        <v>247316183</v>
      </c>
      <c r="U12" s="45">
        <f t="shared" si="1"/>
        <v>3.6688193889137501E-2</v>
      </c>
    </row>
    <row r="13" spans="1:21" ht="21" x14ac:dyDescent="0.55000000000000004">
      <c r="A13" s="5" t="s">
        <v>40</v>
      </c>
      <c r="C13" s="54">
        <v>0</v>
      </c>
      <c r="D13" s="54"/>
      <c r="E13" s="54">
        <v>1893665250</v>
      </c>
      <c r="F13" s="54"/>
      <c r="G13" s="54">
        <v>0</v>
      </c>
      <c r="H13" s="54"/>
      <c r="I13" s="54">
        <v>1893665250</v>
      </c>
      <c r="J13" s="54"/>
      <c r="K13" s="45">
        <f t="shared" si="0"/>
        <v>0.28091634364712009</v>
      </c>
      <c r="L13" s="54"/>
      <c r="M13" s="54">
        <v>0</v>
      </c>
      <c r="N13" s="54"/>
      <c r="O13" s="54">
        <v>1893665250</v>
      </c>
      <c r="P13" s="54"/>
      <c r="Q13" s="54">
        <v>0</v>
      </c>
      <c r="R13" s="54"/>
      <c r="S13" s="54">
        <v>1893665250</v>
      </c>
      <c r="U13" s="45">
        <f t="shared" si="1"/>
        <v>0.28091634364712009</v>
      </c>
    </row>
    <row r="14" spans="1:21" ht="21" x14ac:dyDescent="0.55000000000000004">
      <c r="A14" s="5" t="s">
        <v>28</v>
      </c>
      <c r="C14" s="54">
        <v>0</v>
      </c>
      <c r="D14" s="54"/>
      <c r="E14" s="54">
        <v>3107285599</v>
      </c>
      <c r="F14" s="54"/>
      <c r="G14" s="54">
        <v>0</v>
      </c>
      <c r="H14" s="54"/>
      <c r="I14" s="54">
        <v>3107285599</v>
      </c>
      <c r="J14" s="54"/>
      <c r="K14" s="45">
        <f t="shared" si="0"/>
        <v>0.46095122099242797</v>
      </c>
      <c r="L14" s="54"/>
      <c r="M14" s="54">
        <v>0</v>
      </c>
      <c r="N14" s="54"/>
      <c r="O14" s="54">
        <v>3107285599</v>
      </c>
      <c r="P14" s="54"/>
      <c r="Q14" s="54">
        <v>0</v>
      </c>
      <c r="R14" s="54"/>
      <c r="S14" s="54">
        <v>3107285599</v>
      </c>
      <c r="U14" s="45">
        <f t="shared" si="1"/>
        <v>0.46095122099242797</v>
      </c>
    </row>
    <row r="15" spans="1:21" ht="21" x14ac:dyDescent="0.55000000000000004">
      <c r="A15" s="5" t="s">
        <v>46</v>
      </c>
      <c r="C15" s="54">
        <v>0</v>
      </c>
      <c r="D15" s="54"/>
      <c r="E15" s="54">
        <v>2266433245</v>
      </c>
      <c r="F15" s="54"/>
      <c r="G15" s="54">
        <v>0</v>
      </c>
      <c r="H15" s="54"/>
      <c r="I15" s="54">
        <v>2266433245</v>
      </c>
      <c r="J15" s="54"/>
      <c r="K15" s="45">
        <f t="shared" si="0"/>
        <v>0.33621472449033823</v>
      </c>
      <c r="L15" s="54"/>
      <c r="M15" s="54">
        <v>0</v>
      </c>
      <c r="N15" s="54"/>
      <c r="O15" s="54">
        <v>2266433245</v>
      </c>
      <c r="P15" s="54"/>
      <c r="Q15" s="54">
        <v>0</v>
      </c>
      <c r="R15" s="54"/>
      <c r="S15" s="54">
        <v>2266433245</v>
      </c>
      <c r="U15" s="45">
        <f t="shared" si="1"/>
        <v>0.33621472449033823</v>
      </c>
    </row>
    <row r="16" spans="1:21" ht="21" x14ac:dyDescent="0.55000000000000004">
      <c r="A16" s="5" t="s">
        <v>29</v>
      </c>
      <c r="C16" s="54">
        <v>0</v>
      </c>
      <c r="D16" s="54"/>
      <c r="E16" s="54">
        <v>84096630</v>
      </c>
      <c r="F16" s="54"/>
      <c r="G16" s="54">
        <v>0</v>
      </c>
      <c r="H16" s="54"/>
      <c r="I16" s="54">
        <v>84096630</v>
      </c>
      <c r="J16" s="54"/>
      <c r="K16" s="45">
        <f t="shared" si="0"/>
        <v>1.247533998558864E-2</v>
      </c>
      <c r="L16" s="54"/>
      <c r="M16" s="54">
        <v>0</v>
      </c>
      <c r="N16" s="54"/>
      <c r="O16" s="54">
        <v>84096630</v>
      </c>
      <c r="P16" s="54"/>
      <c r="Q16" s="54">
        <v>0</v>
      </c>
      <c r="R16" s="54"/>
      <c r="S16" s="54">
        <v>84096630</v>
      </c>
      <c r="U16" s="45">
        <f t="shared" si="1"/>
        <v>1.247533998558864E-2</v>
      </c>
    </row>
    <row r="17" spans="1:21" ht="21" x14ac:dyDescent="0.55000000000000004">
      <c r="A17" s="5" t="s">
        <v>45</v>
      </c>
      <c r="C17" s="54">
        <v>0</v>
      </c>
      <c r="D17" s="54"/>
      <c r="E17" s="54">
        <v>602766770</v>
      </c>
      <c r="F17" s="54"/>
      <c r="G17" s="54">
        <v>0</v>
      </c>
      <c r="H17" s="54"/>
      <c r="I17" s="54">
        <v>602766770</v>
      </c>
      <c r="J17" s="54"/>
      <c r="K17" s="45">
        <f t="shared" si="0"/>
        <v>8.9417618610461685E-2</v>
      </c>
      <c r="L17" s="54"/>
      <c r="M17" s="54">
        <v>0</v>
      </c>
      <c r="N17" s="54"/>
      <c r="O17" s="54">
        <v>602766770</v>
      </c>
      <c r="P17" s="54"/>
      <c r="Q17" s="54">
        <v>0</v>
      </c>
      <c r="R17" s="54"/>
      <c r="S17" s="54">
        <v>602766770</v>
      </c>
      <c r="U17" s="45">
        <f t="shared" si="1"/>
        <v>8.9417618610461685E-2</v>
      </c>
    </row>
    <row r="18" spans="1:21" ht="21" x14ac:dyDescent="0.55000000000000004">
      <c r="A18" s="5" t="s">
        <v>42</v>
      </c>
      <c r="C18" s="54">
        <v>0</v>
      </c>
      <c r="D18" s="54"/>
      <c r="E18" s="54">
        <v>-13419675</v>
      </c>
      <c r="F18" s="54"/>
      <c r="G18" s="54">
        <v>0</v>
      </c>
      <c r="H18" s="54"/>
      <c r="I18" s="54">
        <v>-13419675</v>
      </c>
      <c r="J18" s="54"/>
      <c r="K18" s="45">
        <f t="shared" si="0"/>
        <v>-1.990745742381166E-3</v>
      </c>
      <c r="L18" s="54"/>
      <c r="M18" s="54">
        <v>0</v>
      </c>
      <c r="N18" s="54"/>
      <c r="O18" s="54">
        <v>-13419675</v>
      </c>
      <c r="P18" s="54"/>
      <c r="Q18" s="54">
        <v>0</v>
      </c>
      <c r="R18" s="54"/>
      <c r="S18" s="54">
        <v>-13419675</v>
      </c>
      <c r="U18" s="45">
        <f t="shared" si="1"/>
        <v>-1.990745742381166E-3</v>
      </c>
    </row>
    <row r="19" spans="1:21" ht="21" x14ac:dyDescent="0.55000000000000004">
      <c r="A19" s="5" t="s">
        <v>36</v>
      </c>
      <c r="C19" s="54">
        <v>0</v>
      </c>
      <c r="D19" s="54"/>
      <c r="E19" s="54">
        <v>217160461</v>
      </c>
      <c r="F19" s="54"/>
      <c r="G19" s="54">
        <v>0</v>
      </c>
      <c r="H19" s="54"/>
      <c r="I19" s="54">
        <v>217160461</v>
      </c>
      <c r="J19" s="54"/>
      <c r="K19" s="45">
        <f t="shared" si="0"/>
        <v>3.221473419805481E-2</v>
      </c>
      <c r="L19" s="54"/>
      <c r="M19" s="54">
        <v>0</v>
      </c>
      <c r="N19" s="54"/>
      <c r="O19" s="54">
        <v>217160461</v>
      </c>
      <c r="P19" s="54"/>
      <c r="Q19" s="54">
        <v>0</v>
      </c>
      <c r="R19" s="54"/>
      <c r="S19" s="54">
        <v>217160461</v>
      </c>
      <c r="U19" s="45">
        <f t="shared" si="1"/>
        <v>3.221473419805481E-2</v>
      </c>
    </row>
    <row r="20" spans="1:21" ht="21" x14ac:dyDescent="0.55000000000000004">
      <c r="A20" s="5" t="s">
        <v>33</v>
      </c>
      <c r="C20" s="54">
        <v>0</v>
      </c>
      <c r="D20" s="54"/>
      <c r="E20" s="54">
        <v>261397873</v>
      </c>
      <c r="F20" s="54"/>
      <c r="G20" s="54">
        <v>0</v>
      </c>
      <c r="H20" s="54"/>
      <c r="I20" s="54">
        <v>261397873</v>
      </c>
      <c r="J20" s="54"/>
      <c r="K20" s="45">
        <f t="shared" si="0"/>
        <v>3.8777146446709231E-2</v>
      </c>
      <c r="L20" s="54"/>
      <c r="M20" s="54">
        <v>0</v>
      </c>
      <c r="N20" s="54"/>
      <c r="O20" s="54">
        <v>261397873</v>
      </c>
      <c r="P20" s="54"/>
      <c r="Q20" s="54">
        <v>0</v>
      </c>
      <c r="R20" s="54"/>
      <c r="S20" s="54">
        <v>261397873</v>
      </c>
      <c r="U20" s="45">
        <f t="shared" si="1"/>
        <v>3.8777146446709231E-2</v>
      </c>
    </row>
    <row r="21" spans="1:21" ht="21" x14ac:dyDescent="0.55000000000000004">
      <c r="A21" s="5" t="s">
        <v>17</v>
      </c>
      <c r="C21" s="54">
        <v>0</v>
      </c>
      <c r="D21" s="54"/>
      <c r="E21" s="54">
        <v>126333814</v>
      </c>
      <c r="F21" s="54"/>
      <c r="G21" s="54">
        <v>0</v>
      </c>
      <c r="H21" s="54"/>
      <c r="I21" s="54">
        <v>126333814</v>
      </c>
      <c r="J21" s="54"/>
      <c r="K21" s="45">
        <f t="shared" si="0"/>
        <v>1.8741027807251228E-2</v>
      </c>
      <c r="L21" s="54"/>
      <c r="M21" s="54">
        <v>0</v>
      </c>
      <c r="N21" s="54"/>
      <c r="O21" s="54">
        <v>126333814</v>
      </c>
      <c r="P21" s="54"/>
      <c r="Q21" s="54">
        <v>0</v>
      </c>
      <c r="R21" s="54"/>
      <c r="S21" s="54">
        <v>126333814</v>
      </c>
      <c r="U21" s="45">
        <f t="shared" si="1"/>
        <v>1.8741027807251228E-2</v>
      </c>
    </row>
    <row r="22" spans="1:21" ht="21" x14ac:dyDescent="0.55000000000000004">
      <c r="A22" s="5" t="s">
        <v>34</v>
      </c>
      <c r="C22" s="54">
        <v>0</v>
      </c>
      <c r="D22" s="54"/>
      <c r="E22" s="54">
        <v>121970937</v>
      </c>
      <c r="F22" s="54"/>
      <c r="G22" s="54">
        <v>0</v>
      </c>
      <c r="H22" s="54"/>
      <c r="I22" s="54">
        <v>121970937</v>
      </c>
      <c r="J22" s="54"/>
      <c r="K22" s="45">
        <f t="shared" si="0"/>
        <v>1.8093815500523778E-2</v>
      </c>
      <c r="L22" s="54"/>
      <c r="M22" s="54">
        <v>0</v>
      </c>
      <c r="N22" s="54"/>
      <c r="O22" s="54">
        <v>121970937</v>
      </c>
      <c r="P22" s="54"/>
      <c r="Q22" s="54">
        <v>0</v>
      </c>
      <c r="R22" s="54"/>
      <c r="S22" s="54">
        <v>121970937</v>
      </c>
      <c r="U22" s="45">
        <f t="shared" si="1"/>
        <v>1.8093815500523778E-2</v>
      </c>
    </row>
    <row r="23" spans="1:21" ht="21" x14ac:dyDescent="0.55000000000000004">
      <c r="A23" s="5" t="s">
        <v>27</v>
      </c>
      <c r="C23" s="54">
        <v>0</v>
      </c>
      <c r="D23" s="54"/>
      <c r="E23" s="54">
        <v>117421544</v>
      </c>
      <c r="F23" s="54"/>
      <c r="G23" s="54">
        <v>0</v>
      </c>
      <c r="H23" s="54"/>
      <c r="I23" s="54">
        <v>117421544</v>
      </c>
      <c r="J23" s="54"/>
      <c r="K23" s="45">
        <f t="shared" si="0"/>
        <v>1.7418934421423973E-2</v>
      </c>
      <c r="L23" s="54"/>
      <c r="M23" s="54">
        <v>0</v>
      </c>
      <c r="N23" s="54"/>
      <c r="O23" s="54">
        <v>117421544</v>
      </c>
      <c r="P23" s="54"/>
      <c r="Q23" s="54">
        <v>0</v>
      </c>
      <c r="R23" s="54"/>
      <c r="S23" s="54">
        <v>117421544</v>
      </c>
      <c r="U23" s="45">
        <f t="shared" si="1"/>
        <v>1.7418934421423973E-2</v>
      </c>
    </row>
    <row r="24" spans="1:21" ht="21" x14ac:dyDescent="0.55000000000000004">
      <c r="A24" s="5" t="s">
        <v>26</v>
      </c>
      <c r="C24" s="54">
        <v>0</v>
      </c>
      <c r="D24" s="54"/>
      <c r="E24" s="54">
        <v>6515997750</v>
      </c>
      <c r="F24" s="54"/>
      <c r="G24" s="54">
        <v>0</v>
      </c>
      <c r="H24" s="54"/>
      <c r="I24" s="54">
        <v>6515997750</v>
      </c>
      <c r="J24" s="54"/>
      <c r="K24" s="45">
        <f t="shared" si="0"/>
        <v>0.9666176549117439</v>
      </c>
      <c r="L24" s="54"/>
      <c r="M24" s="54">
        <v>0</v>
      </c>
      <c r="N24" s="54"/>
      <c r="O24" s="54">
        <v>6515997750</v>
      </c>
      <c r="P24" s="54"/>
      <c r="Q24" s="54">
        <v>0</v>
      </c>
      <c r="R24" s="54"/>
      <c r="S24" s="54">
        <v>6515997750</v>
      </c>
      <c r="U24" s="45">
        <f t="shared" si="1"/>
        <v>0.9666176549117439</v>
      </c>
    </row>
    <row r="25" spans="1:21" ht="21" x14ac:dyDescent="0.55000000000000004">
      <c r="A25" s="5" t="s">
        <v>25</v>
      </c>
      <c r="C25" s="54">
        <v>0</v>
      </c>
      <c r="D25" s="54"/>
      <c r="E25" s="54">
        <v>584501400</v>
      </c>
      <c r="F25" s="54"/>
      <c r="G25" s="54">
        <v>0</v>
      </c>
      <c r="H25" s="54"/>
      <c r="I25" s="54">
        <v>584501400</v>
      </c>
      <c r="J25" s="54"/>
      <c r="K25" s="45">
        <f t="shared" si="0"/>
        <v>8.6708036779268555E-2</v>
      </c>
      <c r="L25" s="54"/>
      <c r="M25" s="54">
        <v>0</v>
      </c>
      <c r="N25" s="54"/>
      <c r="O25" s="54">
        <v>584501400</v>
      </c>
      <c r="P25" s="54"/>
      <c r="Q25" s="54">
        <v>0</v>
      </c>
      <c r="R25" s="54"/>
      <c r="S25" s="54">
        <v>584501400</v>
      </c>
      <c r="U25" s="45">
        <f t="shared" si="1"/>
        <v>8.6708036779268555E-2</v>
      </c>
    </row>
    <row r="26" spans="1:21" ht="21" x14ac:dyDescent="0.55000000000000004">
      <c r="A26" s="5" t="s">
        <v>38</v>
      </c>
      <c r="C26" s="54">
        <v>0</v>
      </c>
      <c r="D26" s="54"/>
      <c r="E26" s="54">
        <v>498182472</v>
      </c>
      <c r="F26" s="54"/>
      <c r="G26" s="54">
        <v>0</v>
      </c>
      <c r="H26" s="54"/>
      <c r="I26" s="54">
        <v>498182472</v>
      </c>
      <c r="J26" s="54"/>
      <c r="K26" s="45">
        <f t="shared" si="0"/>
        <v>7.390302932544375E-2</v>
      </c>
      <c r="L26" s="54"/>
      <c r="M26" s="54">
        <v>0</v>
      </c>
      <c r="N26" s="54"/>
      <c r="O26" s="54">
        <v>498182472</v>
      </c>
      <c r="P26" s="54"/>
      <c r="Q26" s="54">
        <v>0</v>
      </c>
      <c r="R26" s="54"/>
      <c r="S26" s="54">
        <v>498182472</v>
      </c>
      <c r="U26" s="45">
        <f t="shared" si="1"/>
        <v>7.390302932544375E-2</v>
      </c>
    </row>
    <row r="27" spans="1:21" ht="21" x14ac:dyDescent="0.55000000000000004">
      <c r="A27" s="5" t="s">
        <v>37</v>
      </c>
      <c r="C27" s="54">
        <v>0</v>
      </c>
      <c r="D27" s="54"/>
      <c r="E27" s="54">
        <v>8362709</v>
      </c>
      <c r="F27" s="54"/>
      <c r="G27" s="54">
        <v>0</v>
      </c>
      <c r="H27" s="54"/>
      <c r="I27" s="54">
        <v>8362709</v>
      </c>
      <c r="J27" s="54"/>
      <c r="K27" s="45">
        <f t="shared" si="0"/>
        <v>1.2405685932425827E-3</v>
      </c>
      <c r="L27" s="54"/>
      <c r="M27" s="54">
        <v>0</v>
      </c>
      <c r="N27" s="54"/>
      <c r="O27" s="54">
        <v>8362709</v>
      </c>
      <c r="P27" s="54"/>
      <c r="Q27" s="54">
        <v>0</v>
      </c>
      <c r="R27" s="54"/>
      <c r="S27" s="54">
        <v>8362709</v>
      </c>
      <c r="U27" s="45">
        <f t="shared" si="1"/>
        <v>1.2405685932425827E-3</v>
      </c>
    </row>
    <row r="28" spans="1:21" ht="21" x14ac:dyDescent="0.55000000000000004">
      <c r="A28" s="5" t="s">
        <v>32</v>
      </c>
      <c r="C28" s="54">
        <v>0</v>
      </c>
      <c r="D28" s="54"/>
      <c r="E28" s="54">
        <v>97168388</v>
      </c>
      <c r="F28" s="54"/>
      <c r="G28" s="54">
        <v>0</v>
      </c>
      <c r="H28" s="54"/>
      <c r="I28" s="54">
        <v>97168388</v>
      </c>
      <c r="J28" s="54"/>
      <c r="K28" s="45">
        <f t="shared" si="0"/>
        <v>1.441447387548813E-2</v>
      </c>
      <c r="L28" s="54"/>
      <c r="M28" s="54">
        <v>0</v>
      </c>
      <c r="N28" s="54"/>
      <c r="O28" s="54">
        <v>97168388</v>
      </c>
      <c r="P28" s="54"/>
      <c r="Q28" s="54">
        <v>0</v>
      </c>
      <c r="R28" s="54"/>
      <c r="S28" s="54">
        <v>97168388</v>
      </c>
      <c r="U28" s="45">
        <f t="shared" si="1"/>
        <v>1.441447387548813E-2</v>
      </c>
    </row>
    <row r="29" spans="1:21" ht="21" x14ac:dyDescent="0.55000000000000004">
      <c r="A29" s="5" t="s">
        <v>35</v>
      </c>
      <c r="C29" s="54">
        <v>0</v>
      </c>
      <c r="D29" s="54"/>
      <c r="E29" s="54">
        <v>167288434</v>
      </c>
      <c r="F29" s="54"/>
      <c r="G29" s="54">
        <v>0</v>
      </c>
      <c r="H29" s="54"/>
      <c r="I29" s="54">
        <v>167288434</v>
      </c>
      <c r="J29" s="54"/>
      <c r="K29" s="45">
        <f t="shared" si="0"/>
        <v>2.4816453284830866E-2</v>
      </c>
      <c r="L29" s="54"/>
      <c r="M29" s="54">
        <v>0</v>
      </c>
      <c r="N29" s="54"/>
      <c r="O29" s="54">
        <v>167288434</v>
      </c>
      <c r="P29" s="54"/>
      <c r="Q29" s="54">
        <v>0</v>
      </c>
      <c r="R29" s="54"/>
      <c r="S29" s="54">
        <v>167288434</v>
      </c>
      <c r="U29" s="45">
        <f t="shared" si="1"/>
        <v>2.4816453284830866E-2</v>
      </c>
    </row>
    <row r="30" spans="1:21" ht="21" x14ac:dyDescent="0.55000000000000004">
      <c r="A30" s="5" t="s">
        <v>20</v>
      </c>
      <c r="C30" s="54">
        <v>0</v>
      </c>
      <c r="D30" s="54"/>
      <c r="E30" s="54">
        <v>112814734</v>
      </c>
      <c r="F30" s="54"/>
      <c r="G30" s="54">
        <v>0</v>
      </c>
      <c r="H30" s="54"/>
      <c r="I30" s="54">
        <v>112814734</v>
      </c>
      <c r="J30" s="54"/>
      <c r="K30" s="45">
        <f t="shared" si="0"/>
        <v>1.6735535800111685E-2</v>
      </c>
      <c r="L30" s="54"/>
      <c r="M30" s="54">
        <v>0</v>
      </c>
      <c r="N30" s="54"/>
      <c r="O30" s="54">
        <v>112814734</v>
      </c>
      <c r="P30" s="54"/>
      <c r="Q30" s="54">
        <v>0</v>
      </c>
      <c r="R30" s="54"/>
      <c r="S30" s="54">
        <v>112814734</v>
      </c>
      <c r="U30" s="45">
        <f t="shared" si="1"/>
        <v>1.6735535800111685E-2</v>
      </c>
    </row>
    <row r="31" spans="1:21" ht="21" x14ac:dyDescent="0.55000000000000004">
      <c r="A31" s="5" t="s">
        <v>18</v>
      </c>
      <c r="C31" s="54">
        <v>0</v>
      </c>
      <c r="D31" s="54"/>
      <c r="E31" s="54">
        <v>22276661</v>
      </c>
      <c r="F31" s="54"/>
      <c r="G31" s="54">
        <v>0</v>
      </c>
      <c r="H31" s="54"/>
      <c r="I31" s="54">
        <v>22276661</v>
      </c>
      <c r="J31" s="54"/>
      <c r="K31" s="45">
        <f t="shared" si="0"/>
        <v>3.3046380065253865E-3</v>
      </c>
      <c r="L31" s="54"/>
      <c r="M31" s="54">
        <v>0</v>
      </c>
      <c r="N31" s="54"/>
      <c r="O31" s="54">
        <v>22276661</v>
      </c>
      <c r="P31" s="54"/>
      <c r="Q31" s="54">
        <v>0</v>
      </c>
      <c r="R31" s="54"/>
      <c r="S31" s="54">
        <v>22276661</v>
      </c>
      <c r="U31" s="45">
        <f t="shared" si="1"/>
        <v>3.3046380065253865E-3</v>
      </c>
    </row>
    <row r="32" spans="1:21" ht="21" x14ac:dyDescent="0.55000000000000004">
      <c r="A32" s="5" t="s">
        <v>19</v>
      </c>
      <c r="C32" s="54">
        <v>0</v>
      </c>
      <c r="D32" s="54"/>
      <c r="E32" s="54">
        <v>-14612535</v>
      </c>
      <c r="F32" s="54"/>
      <c r="G32" s="54">
        <v>0</v>
      </c>
      <c r="H32" s="54"/>
      <c r="I32" s="54">
        <v>-14612535</v>
      </c>
      <c r="J32" s="54"/>
      <c r="K32" s="45">
        <f t="shared" si="0"/>
        <v>-2.1677009194817141E-3</v>
      </c>
      <c r="L32" s="54"/>
      <c r="M32" s="54">
        <v>0</v>
      </c>
      <c r="N32" s="54"/>
      <c r="O32" s="54">
        <v>-14612535</v>
      </c>
      <c r="P32" s="54"/>
      <c r="Q32" s="54">
        <v>0</v>
      </c>
      <c r="R32" s="54"/>
      <c r="S32" s="54">
        <v>-14612535</v>
      </c>
      <c r="U32" s="45">
        <f t="shared" si="1"/>
        <v>-2.1677009194817141E-3</v>
      </c>
    </row>
    <row r="33" spans="1:22" ht="21" x14ac:dyDescent="0.55000000000000004">
      <c r="A33" s="5" t="s">
        <v>21</v>
      </c>
      <c r="C33" s="54">
        <v>0</v>
      </c>
      <c r="D33" s="54"/>
      <c r="E33" s="54">
        <v>-24066944</v>
      </c>
      <c r="F33" s="54"/>
      <c r="G33" s="54">
        <v>0</v>
      </c>
      <c r="H33" s="54"/>
      <c r="I33" s="54">
        <v>-24066944</v>
      </c>
      <c r="J33" s="54"/>
      <c r="K33" s="45">
        <f t="shared" si="0"/>
        <v>-3.570218079061225E-3</v>
      </c>
      <c r="L33" s="54"/>
      <c r="M33" s="54">
        <v>0</v>
      </c>
      <c r="N33" s="54"/>
      <c r="O33" s="54">
        <v>-24066944</v>
      </c>
      <c r="P33" s="54"/>
      <c r="Q33" s="54">
        <v>0</v>
      </c>
      <c r="R33" s="54"/>
      <c r="S33" s="54">
        <v>-24066944</v>
      </c>
      <c r="U33" s="45">
        <f t="shared" si="1"/>
        <v>-3.570218079061225E-3</v>
      </c>
    </row>
    <row r="34" spans="1:22" ht="21" x14ac:dyDescent="0.55000000000000004">
      <c r="A34" s="5" t="s">
        <v>31</v>
      </c>
      <c r="C34" s="54">
        <v>0</v>
      </c>
      <c r="D34" s="54"/>
      <c r="E34" s="54">
        <v>1566562384</v>
      </c>
      <c r="F34" s="54"/>
      <c r="G34" s="54">
        <v>0</v>
      </c>
      <c r="H34" s="54"/>
      <c r="I34" s="54">
        <v>1566562384</v>
      </c>
      <c r="J34" s="54"/>
      <c r="K34" s="45">
        <f t="shared" si="0"/>
        <v>0.23239217016227956</v>
      </c>
      <c r="L34" s="54"/>
      <c r="M34" s="54">
        <v>0</v>
      </c>
      <c r="N34" s="54"/>
      <c r="O34" s="54">
        <v>1566562384</v>
      </c>
      <c r="P34" s="54"/>
      <c r="Q34" s="54">
        <v>0</v>
      </c>
      <c r="R34" s="54"/>
      <c r="S34" s="54">
        <v>1566562384</v>
      </c>
      <c r="U34" s="45">
        <f t="shared" si="1"/>
        <v>0.23239217016227956</v>
      </c>
    </row>
    <row r="35" spans="1:22" ht="21" x14ac:dyDescent="0.55000000000000004">
      <c r="A35" s="5" t="s">
        <v>30</v>
      </c>
      <c r="C35" s="54">
        <v>0</v>
      </c>
      <c r="D35" s="54"/>
      <c r="E35" s="54">
        <v>54072257</v>
      </c>
      <c r="F35" s="54"/>
      <c r="G35" s="54">
        <v>0</v>
      </c>
      <c r="H35" s="54"/>
      <c r="I35" s="54">
        <v>54072257</v>
      </c>
      <c r="J35" s="54"/>
      <c r="K35" s="45">
        <f t="shared" si="0"/>
        <v>8.0213653015956191E-3</v>
      </c>
      <c r="L35" s="54"/>
      <c r="M35" s="54">
        <v>0</v>
      </c>
      <c r="N35" s="54"/>
      <c r="O35" s="54">
        <v>54072257</v>
      </c>
      <c r="P35" s="54"/>
      <c r="Q35" s="54">
        <v>0</v>
      </c>
      <c r="R35" s="54"/>
      <c r="S35" s="54">
        <v>54072257</v>
      </c>
      <c r="U35" s="45">
        <f t="shared" si="1"/>
        <v>8.0213653015956191E-3</v>
      </c>
    </row>
    <row r="36" spans="1:22" ht="21" x14ac:dyDescent="0.55000000000000004">
      <c r="A36" s="5" t="s">
        <v>22</v>
      </c>
      <c r="C36" s="54">
        <v>0</v>
      </c>
      <c r="D36" s="54"/>
      <c r="E36" s="54">
        <v>227645299</v>
      </c>
      <c r="F36" s="54"/>
      <c r="G36" s="54">
        <v>0</v>
      </c>
      <c r="H36" s="54"/>
      <c r="I36" s="54">
        <v>227645299</v>
      </c>
      <c r="J36" s="54"/>
      <c r="K36" s="45">
        <f t="shared" si="0"/>
        <v>3.3770110658964354E-2</v>
      </c>
      <c r="L36" s="54"/>
      <c r="M36" s="54">
        <v>0</v>
      </c>
      <c r="N36" s="54"/>
      <c r="O36" s="54">
        <v>227645299</v>
      </c>
      <c r="P36" s="54"/>
      <c r="Q36" s="54">
        <v>0</v>
      </c>
      <c r="R36" s="54"/>
      <c r="S36" s="54">
        <v>227645299</v>
      </c>
      <c r="U36" s="45">
        <f t="shared" si="1"/>
        <v>3.3770110658964354E-2</v>
      </c>
    </row>
    <row r="37" spans="1:22" ht="21" x14ac:dyDescent="0.55000000000000004">
      <c r="A37" s="5" t="s">
        <v>16</v>
      </c>
      <c r="C37" s="54">
        <v>0</v>
      </c>
      <c r="D37" s="54"/>
      <c r="E37" s="54">
        <v>466209450</v>
      </c>
      <c r="F37" s="54"/>
      <c r="G37" s="54">
        <v>0</v>
      </c>
      <c r="H37" s="54"/>
      <c r="I37" s="54">
        <v>466209450</v>
      </c>
      <c r="J37" s="54"/>
      <c r="K37" s="45">
        <f t="shared" si="0"/>
        <v>6.9159981716797547E-2</v>
      </c>
      <c r="L37" s="54"/>
      <c r="M37" s="54">
        <v>0</v>
      </c>
      <c r="N37" s="54"/>
      <c r="O37" s="54">
        <v>466209450</v>
      </c>
      <c r="P37" s="54"/>
      <c r="Q37" s="54">
        <v>0</v>
      </c>
      <c r="R37" s="54"/>
      <c r="S37" s="54">
        <v>466209450</v>
      </c>
      <c r="U37" s="45">
        <f t="shared" si="1"/>
        <v>6.9159981716797547E-2</v>
      </c>
    </row>
    <row r="38" spans="1:22" ht="21" x14ac:dyDescent="0.55000000000000004">
      <c r="A38" s="5" t="s">
        <v>15</v>
      </c>
      <c r="C38" s="54">
        <v>0</v>
      </c>
      <c r="D38" s="54"/>
      <c r="E38" s="54">
        <v>-9754016220</v>
      </c>
      <c r="F38" s="54"/>
      <c r="G38" s="54">
        <v>0</v>
      </c>
      <c r="H38" s="54"/>
      <c r="I38" s="54">
        <v>-9754016220</v>
      </c>
      <c r="J38" s="54"/>
      <c r="K38" s="45">
        <f t="shared" si="0"/>
        <v>-1.4469624831511816</v>
      </c>
      <c r="L38" s="54"/>
      <c r="M38" s="54">
        <v>0</v>
      </c>
      <c r="N38" s="54"/>
      <c r="O38" s="54">
        <v>-9754016220</v>
      </c>
      <c r="P38" s="54"/>
      <c r="Q38" s="54">
        <v>0</v>
      </c>
      <c r="R38" s="54"/>
      <c r="S38" s="54">
        <v>-9754016220</v>
      </c>
      <c r="U38" s="45">
        <f t="shared" si="1"/>
        <v>-1.4469624831511816</v>
      </c>
    </row>
    <row r="39" spans="1:22" ht="21" x14ac:dyDescent="0.55000000000000004">
      <c r="A39" s="5" t="s">
        <v>41</v>
      </c>
      <c r="C39" s="54">
        <v>0</v>
      </c>
      <c r="D39" s="54"/>
      <c r="E39" s="54">
        <v>14519671</v>
      </c>
      <c r="F39" s="54"/>
      <c r="G39" s="54">
        <v>0</v>
      </c>
      <c r="H39" s="54"/>
      <c r="I39" s="54">
        <v>14519671</v>
      </c>
      <c r="J39" s="54"/>
      <c r="K39" s="45">
        <f t="shared" si="0"/>
        <v>2.153924981344577E-3</v>
      </c>
      <c r="L39" s="54"/>
      <c r="M39" s="54">
        <v>0</v>
      </c>
      <c r="N39" s="54"/>
      <c r="O39" s="54">
        <v>14519671</v>
      </c>
      <c r="P39" s="54"/>
      <c r="Q39" s="54">
        <v>0</v>
      </c>
      <c r="R39" s="54"/>
      <c r="S39" s="54">
        <v>14519671</v>
      </c>
      <c r="U39" s="45">
        <f t="shared" si="1"/>
        <v>2.153924981344577E-3</v>
      </c>
    </row>
    <row r="40" spans="1:22" s="17" customFormat="1" ht="27.75" customHeight="1" thickBot="1" x14ac:dyDescent="0.3">
      <c r="A40" s="16"/>
      <c r="C40" s="55">
        <f>SUM(C8:C39)</f>
        <v>903058695</v>
      </c>
      <c r="D40" s="60"/>
      <c r="E40" s="55">
        <f t="shared" ref="E40:V40" si="2">SUM(E8:E39)</f>
        <v>5837970415</v>
      </c>
      <c r="F40" s="60"/>
      <c r="G40" s="55">
        <f t="shared" si="2"/>
        <v>0</v>
      </c>
      <c r="H40" s="60"/>
      <c r="I40" s="55">
        <f t="shared" si="2"/>
        <v>6741029110</v>
      </c>
      <c r="J40" s="60"/>
      <c r="K40" s="61">
        <f>SUM(K8:K39)</f>
        <v>1</v>
      </c>
      <c r="L40" s="60"/>
      <c r="M40" s="55">
        <f t="shared" si="2"/>
        <v>903058695</v>
      </c>
      <c r="N40" s="60"/>
      <c r="O40" s="55">
        <f t="shared" si="2"/>
        <v>5837970415</v>
      </c>
      <c r="P40" s="60"/>
      <c r="Q40" s="55">
        <f t="shared" si="2"/>
        <v>0</v>
      </c>
      <c r="R40" s="60"/>
      <c r="S40" s="55">
        <f t="shared" si="2"/>
        <v>6741029110</v>
      </c>
      <c r="T40" s="41"/>
      <c r="U40" s="53">
        <f t="shared" si="2"/>
        <v>1</v>
      </c>
      <c r="V40" s="40">
        <f t="shared" si="2"/>
        <v>0</v>
      </c>
    </row>
    <row r="41" spans="1:22" ht="19.5" thickTop="1" x14ac:dyDescent="0.45"/>
  </sheetData>
  <sheetProtection algorithmName="SHA-512" hashValue="/RV/IrIh+JHj5V/hijfD9rlR1stLdbq6arhm8QsvmnpL2pYs7hl54Uw7OBUTgDdu36rRf4aREjQyzqE10/P9nw==" saltValue="56epqxAF2AJ482ZACxsUtg==" spinCount="100000" sheet="1" objects="1" scenarios="1" selectLockedCells="1" autoFilter="0" selectUnlockedCells="1"/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scale="4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7"/>
  <sheetViews>
    <sheetView rightToLeft="1" view="pageBreakPreview" zoomScale="60" zoomScaleNormal="100" workbookViewId="0">
      <selection activeCell="C8" sqref="C8:Q16"/>
    </sheetView>
  </sheetViews>
  <sheetFormatPr defaultRowHeight="18.75" x14ac:dyDescent="0.45"/>
  <cols>
    <col min="1" max="1" width="29.5703125" style="4" customWidth="1"/>
    <col min="2" max="2" width="1" style="1" customWidth="1"/>
    <col min="3" max="3" width="17" style="1" bestFit="1" customWidth="1"/>
    <col min="4" max="4" width="2.140625" style="1" bestFit="1" customWidth="1"/>
    <col min="5" max="5" width="17.28515625" style="1" bestFit="1" customWidth="1"/>
    <col min="6" max="6" width="2.140625" style="1" bestFit="1" customWidth="1"/>
    <col min="7" max="7" width="17.5703125" style="1" bestFit="1" customWidth="1"/>
    <col min="8" max="8" width="2.140625" style="1" bestFit="1" customWidth="1"/>
    <col min="9" max="9" width="17.7109375" style="1" bestFit="1" customWidth="1"/>
    <col min="10" max="10" width="2.140625" style="1" bestFit="1" customWidth="1"/>
    <col min="11" max="11" width="17" style="1" bestFit="1" customWidth="1"/>
    <col min="12" max="12" width="2.140625" style="1" bestFit="1" customWidth="1"/>
    <col min="13" max="13" width="17.28515625" style="1" bestFit="1" customWidth="1"/>
    <col min="14" max="14" width="2.140625" style="1" bestFit="1" customWidth="1"/>
    <col min="15" max="15" width="17.5703125" style="1" bestFit="1" customWidth="1"/>
    <col min="16" max="16" width="2.140625" style="1" bestFit="1" customWidth="1"/>
    <col min="17" max="17" width="17.7109375" style="1" bestFit="1" customWidth="1"/>
    <col min="18" max="18" width="1.42578125" style="1" customWidth="1"/>
    <col min="19" max="16384" width="9.140625" style="1"/>
  </cols>
  <sheetData>
    <row r="2" spans="1:17" ht="21" x14ac:dyDescent="0.4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21" x14ac:dyDescent="0.45">
      <c r="A3" s="65" t="s">
        <v>143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21" x14ac:dyDescent="0.45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6" spans="1:17" ht="21" x14ac:dyDescent="0.45">
      <c r="A6" s="63" t="s">
        <v>147</v>
      </c>
      <c r="C6" s="64" t="s">
        <v>145</v>
      </c>
      <c r="D6" s="64" t="s">
        <v>145</v>
      </c>
      <c r="E6" s="64" t="s">
        <v>145</v>
      </c>
      <c r="F6" s="64" t="s">
        <v>145</v>
      </c>
      <c r="G6" s="64" t="s">
        <v>145</v>
      </c>
      <c r="H6" s="65" t="s">
        <v>145</v>
      </c>
      <c r="I6" s="64" t="s">
        <v>145</v>
      </c>
      <c r="J6" s="11"/>
      <c r="K6" s="64" t="s">
        <v>146</v>
      </c>
      <c r="L6" s="64" t="s">
        <v>146</v>
      </c>
      <c r="M6" s="64" t="s">
        <v>146</v>
      </c>
      <c r="N6" s="64" t="s">
        <v>146</v>
      </c>
      <c r="O6" s="64" t="s">
        <v>146</v>
      </c>
      <c r="P6" s="64" t="s">
        <v>146</v>
      </c>
      <c r="Q6" s="64" t="s">
        <v>146</v>
      </c>
    </row>
    <row r="7" spans="1:17" ht="21" x14ac:dyDescent="0.45">
      <c r="A7" s="64" t="s">
        <v>147</v>
      </c>
      <c r="C7" s="64" t="s">
        <v>168</v>
      </c>
      <c r="E7" s="64" t="s">
        <v>165</v>
      </c>
      <c r="G7" s="64" t="s">
        <v>166</v>
      </c>
      <c r="I7" s="64" t="s">
        <v>169</v>
      </c>
      <c r="J7" s="11"/>
      <c r="K7" s="64" t="s">
        <v>168</v>
      </c>
      <c r="M7" s="64" t="s">
        <v>165</v>
      </c>
      <c r="N7" s="11"/>
      <c r="O7" s="64" t="s">
        <v>166</v>
      </c>
      <c r="Q7" s="64" t="s">
        <v>169</v>
      </c>
    </row>
    <row r="8" spans="1:17" ht="21" x14ac:dyDescent="0.55000000000000004">
      <c r="A8" s="6" t="s">
        <v>76</v>
      </c>
      <c r="C8" s="59">
        <v>5494573893</v>
      </c>
      <c r="D8" s="54"/>
      <c r="E8" s="59">
        <v>0</v>
      </c>
      <c r="F8" s="54"/>
      <c r="G8" s="59">
        <v>-21346054185</v>
      </c>
      <c r="H8" s="54"/>
      <c r="I8" s="59">
        <v>-15851480292</v>
      </c>
      <c r="J8" s="54"/>
      <c r="K8" s="59">
        <v>5494573893</v>
      </c>
      <c r="L8" s="54"/>
      <c r="M8" s="59">
        <v>0</v>
      </c>
      <c r="N8" s="54"/>
      <c r="O8" s="59">
        <v>-21346054185</v>
      </c>
      <c r="P8" s="54"/>
      <c r="Q8" s="59">
        <v>-15851480292</v>
      </c>
    </row>
    <row r="9" spans="1:17" s="10" customFormat="1" ht="21" x14ac:dyDescent="0.55000000000000004">
      <c r="A9" s="22" t="s">
        <v>82</v>
      </c>
      <c r="C9" s="59">
        <v>7568439567</v>
      </c>
      <c r="D9" s="59"/>
      <c r="E9" s="59">
        <v>1716258760</v>
      </c>
      <c r="F9" s="59"/>
      <c r="G9" s="59">
        <v>0</v>
      </c>
      <c r="H9" s="59"/>
      <c r="I9" s="59">
        <v>9284698327</v>
      </c>
      <c r="J9" s="59"/>
      <c r="K9" s="59">
        <v>7568439567</v>
      </c>
      <c r="L9" s="59"/>
      <c r="M9" s="59">
        <v>1716258760</v>
      </c>
      <c r="N9" s="59"/>
      <c r="O9" s="59">
        <v>0</v>
      </c>
      <c r="P9" s="59"/>
      <c r="Q9" s="59">
        <v>9284698327</v>
      </c>
    </row>
    <row r="10" spans="1:17" ht="21" x14ac:dyDescent="0.55000000000000004">
      <c r="A10" s="5" t="s">
        <v>63</v>
      </c>
      <c r="C10" s="54">
        <v>22609720208</v>
      </c>
      <c r="D10" s="54"/>
      <c r="E10" s="54">
        <v>-9062357150</v>
      </c>
      <c r="F10" s="54"/>
      <c r="G10" s="54">
        <v>0</v>
      </c>
      <c r="H10" s="54"/>
      <c r="I10" s="54">
        <v>13547363058</v>
      </c>
      <c r="J10" s="54"/>
      <c r="K10" s="54">
        <v>22609720208</v>
      </c>
      <c r="L10" s="54"/>
      <c r="M10" s="54">
        <v>-9062357150</v>
      </c>
      <c r="N10" s="54"/>
      <c r="O10" s="54">
        <v>0</v>
      </c>
      <c r="P10" s="54"/>
      <c r="Q10" s="54">
        <v>13547363058</v>
      </c>
    </row>
    <row r="11" spans="1:17" ht="21" x14ac:dyDescent="0.55000000000000004">
      <c r="A11" s="5" t="s">
        <v>67</v>
      </c>
      <c r="C11" s="54">
        <v>22343687479</v>
      </c>
      <c r="D11" s="54"/>
      <c r="E11" s="54">
        <v>35620042697</v>
      </c>
      <c r="F11" s="54"/>
      <c r="G11" s="54">
        <v>0</v>
      </c>
      <c r="H11" s="54"/>
      <c r="I11" s="54">
        <v>57963730176</v>
      </c>
      <c r="J11" s="54"/>
      <c r="K11" s="54">
        <v>22343687479</v>
      </c>
      <c r="L11" s="54"/>
      <c r="M11" s="54">
        <v>35620042697</v>
      </c>
      <c r="N11" s="54"/>
      <c r="O11" s="54">
        <v>0</v>
      </c>
      <c r="P11" s="54"/>
      <c r="Q11" s="54">
        <v>57963730176</v>
      </c>
    </row>
    <row r="12" spans="1:17" ht="21" x14ac:dyDescent="0.55000000000000004">
      <c r="A12" s="5" t="s">
        <v>73</v>
      </c>
      <c r="C12" s="54">
        <v>90204603</v>
      </c>
      <c r="D12" s="54"/>
      <c r="E12" s="54">
        <v>187016098</v>
      </c>
      <c r="F12" s="54"/>
      <c r="G12" s="54">
        <v>0</v>
      </c>
      <c r="H12" s="54"/>
      <c r="I12" s="54">
        <v>277220701</v>
      </c>
      <c r="J12" s="54"/>
      <c r="K12" s="54">
        <v>90204603</v>
      </c>
      <c r="L12" s="54"/>
      <c r="M12" s="54">
        <v>187016098</v>
      </c>
      <c r="N12" s="54"/>
      <c r="O12" s="54">
        <v>0</v>
      </c>
      <c r="P12" s="54"/>
      <c r="Q12" s="54">
        <v>277220701</v>
      </c>
    </row>
    <row r="13" spans="1:17" ht="21" x14ac:dyDescent="0.55000000000000004">
      <c r="A13" s="5" t="s">
        <v>79</v>
      </c>
      <c r="C13" s="54">
        <v>0</v>
      </c>
      <c r="D13" s="54"/>
      <c r="E13" s="54">
        <v>1732372345</v>
      </c>
      <c r="F13" s="54"/>
      <c r="G13" s="54">
        <v>0</v>
      </c>
      <c r="H13" s="54"/>
      <c r="I13" s="54">
        <v>1732372345</v>
      </c>
      <c r="J13" s="54"/>
      <c r="K13" s="54">
        <v>0</v>
      </c>
      <c r="L13" s="54"/>
      <c r="M13" s="54">
        <v>1732372345</v>
      </c>
      <c r="N13" s="54"/>
      <c r="O13" s="54">
        <v>0</v>
      </c>
      <c r="P13" s="54"/>
      <c r="Q13" s="54">
        <v>1732372345</v>
      </c>
    </row>
    <row r="14" spans="1:17" ht="21" x14ac:dyDescent="0.55000000000000004">
      <c r="A14" s="5" t="s">
        <v>70</v>
      </c>
      <c r="C14" s="54">
        <v>0</v>
      </c>
      <c r="D14" s="54"/>
      <c r="E14" s="54">
        <v>578087782</v>
      </c>
      <c r="F14" s="54"/>
      <c r="G14" s="54">
        <v>0</v>
      </c>
      <c r="H14" s="54"/>
      <c r="I14" s="54">
        <v>578087782</v>
      </c>
      <c r="J14" s="54"/>
      <c r="K14" s="54">
        <v>0</v>
      </c>
      <c r="L14" s="54"/>
      <c r="M14" s="54">
        <v>578087782</v>
      </c>
      <c r="N14" s="54"/>
      <c r="O14" s="54">
        <v>0</v>
      </c>
      <c r="P14" s="54"/>
      <c r="Q14" s="54">
        <v>578087782</v>
      </c>
    </row>
    <row r="15" spans="1:17" ht="19.5" thickBot="1" x14ac:dyDescent="0.5">
      <c r="C15" s="62">
        <f>SUM(C8:C14)</f>
        <v>58106625750</v>
      </c>
      <c r="D15" s="54"/>
      <c r="E15" s="62">
        <f t="shared" ref="E15:Q15" si="0">SUM(E8:E14)</f>
        <v>30771420532</v>
      </c>
      <c r="F15" s="54"/>
      <c r="G15" s="62">
        <f t="shared" si="0"/>
        <v>-21346054185</v>
      </c>
      <c r="H15" s="54"/>
      <c r="I15" s="62">
        <f t="shared" si="0"/>
        <v>67531992097</v>
      </c>
      <c r="J15" s="54"/>
      <c r="K15" s="62">
        <f t="shared" si="0"/>
        <v>58106625750</v>
      </c>
      <c r="L15" s="54"/>
      <c r="M15" s="62">
        <f t="shared" si="0"/>
        <v>30771420532</v>
      </c>
      <c r="N15" s="54"/>
      <c r="O15" s="62">
        <f t="shared" si="0"/>
        <v>-21346054185</v>
      </c>
      <c r="P15" s="54"/>
      <c r="Q15" s="62">
        <f t="shared" si="0"/>
        <v>67531992097</v>
      </c>
    </row>
    <row r="16" spans="1:17" ht="19.5" thickTop="1" x14ac:dyDescent="0.45"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</row>
    <row r="17" spans="3:17" x14ac:dyDescent="0.45"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</sheetData>
  <sheetProtection algorithmName="SHA-512" hashValue="XrSqGcA18FZ4UOwvJYaAqdwV29llP5ZF2kqKMs5W9kkOwslr0EbFCm1rrc5KgH/Vd8rgtN05A5wNraFiSQfpFQ==" saltValue="ugIrxdzqpTxRSXtgJ6bQiw==" spinCount="100000" sheet="1" objects="1" scenarios="1" selectLockedCells="1" autoFilter="0" selectUnlockedCells="1"/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scale="4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rightToLeft="1" view="pageBreakPreview" zoomScale="60" zoomScaleNormal="100" workbookViewId="0">
      <selection activeCell="C13" sqref="C13"/>
    </sheetView>
  </sheetViews>
  <sheetFormatPr defaultRowHeight="18.75" x14ac:dyDescent="0.45"/>
  <cols>
    <col min="1" max="1" width="26.7109375" style="4" bestFit="1" customWidth="1"/>
    <col min="2" max="2" width="1" style="1" customWidth="1"/>
    <col min="3" max="3" width="22.140625" style="1" bestFit="1" customWidth="1"/>
    <col min="4" max="4" width="2.140625" style="1" bestFit="1" customWidth="1"/>
    <col min="5" max="5" width="20" style="1" customWidth="1"/>
    <col min="6" max="6" width="2.140625" style="1" bestFit="1" customWidth="1"/>
    <col min="7" max="7" width="20" style="1" customWidth="1"/>
    <col min="8" max="8" width="2.140625" style="1" bestFit="1" customWidth="1"/>
    <col min="9" max="9" width="19.28515625" style="1" customWidth="1"/>
    <col min="10" max="10" width="2.140625" style="1" bestFit="1" customWidth="1"/>
    <col min="11" max="11" width="18.85546875" style="1" customWidth="1"/>
    <col min="12" max="12" width="1.140625" style="1" customWidth="1"/>
    <col min="13" max="16384" width="9.140625" style="1"/>
  </cols>
  <sheetData>
    <row r="2" spans="1:11" ht="21" x14ac:dyDescent="0.4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1" x14ac:dyDescent="0.45">
      <c r="A3" s="65" t="s">
        <v>143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21" x14ac:dyDescent="0.45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6" spans="1:11" ht="30" customHeight="1" x14ac:dyDescent="0.45">
      <c r="A6" s="64" t="s">
        <v>170</v>
      </c>
      <c r="B6" s="64" t="s">
        <v>170</v>
      </c>
      <c r="C6" s="64" t="s">
        <v>170</v>
      </c>
      <c r="D6" s="11"/>
      <c r="E6" s="64" t="s">
        <v>145</v>
      </c>
      <c r="F6" s="64" t="s">
        <v>145</v>
      </c>
      <c r="G6" s="64" t="s">
        <v>145</v>
      </c>
      <c r="I6" s="64" t="s">
        <v>146</v>
      </c>
      <c r="J6" s="64" t="s">
        <v>146</v>
      </c>
      <c r="K6" s="64" t="s">
        <v>146</v>
      </c>
    </row>
    <row r="7" spans="1:11" s="23" customFormat="1" ht="42" customHeight="1" x14ac:dyDescent="0.45">
      <c r="A7" s="67" t="s">
        <v>171</v>
      </c>
      <c r="C7" s="67" t="s">
        <v>93</v>
      </c>
      <c r="E7" s="67" t="s">
        <v>172</v>
      </c>
      <c r="G7" s="67" t="s">
        <v>173</v>
      </c>
      <c r="I7" s="67" t="s">
        <v>172</v>
      </c>
      <c r="J7" s="13"/>
      <c r="K7" s="67" t="s">
        <v>173</v>
      </c>
    </row>
    <row r="8" spans="1:11" ht="21" x14ac:dyDescent="0.55000000000000004">
      <c r="A8" s="6" t="s">
        <v>99</v>
      </c>
      <c r="C8" s="10" t="s">
        <v>100</v>
      </c>
      <c r="E8" s="8">
        <v>670058</v>
      </c>
      <c r="G8" s="42">
        <f>E8/E$20</f>
        <v>1.8160915924928505E-5</v>
      </c>
      <c r="I8" s="8">
        <v>670058</v>
      </c>
      <c r="K8" s="42">
        <f>I8/I$20</f>
        <v>1.8160915924928505E-5</v>
      </c>
    </row>
    <row r="9" spans="1:11" s="10" customFormat="1" ht="21" x14ac:dyDescent="0.55000000000000004">
      <c r="A9" s="22" t="s">
        <v>106</v>
      </c>
      <c r="C9" s="10" t="s">
        <v>107</v>
      </c>
      <c r="E9" s="8">
        <v>11180659</v>
      </c>
      <c r="G9" s="42">
        <f t="shared" ref="G9:G19" si="0">E9/E$20</f>
        <v>3.0303497321768443E-4</v>
      </c>
      <c r="I9" s="8">
        <v>11180659</v>
      </c>
      <c r="K9" s="42">
        <f t="shared" ref="K9:K19" si="1">I9/I$20</f>
        <v>3.0303497321768443E-4</v>
      </c>
    </row>
    <row r="10" spans="1:11" ht="21" x14ac:dyDescent="0.55000000000000004">
      <c r="A10" s="5" t="s">
        <v>109</v>
      </c>
      <c r="C10" s="1" t="s">
        <v>110</v>
      </c>
      <c r="E10" s="3">
        <v>34483</v>
      </c>
      <c r="G10" s="42">
        <f t="shared" si="0"/>
        <v>9.3460993501952004E-7</v>
      </c>
      <c r="I10" s="3">
        <v>34483</v>
      </c>
      <c r="K10" s="42">
        <f t="shared" si="1"/>
        <v>9.3460993501952004E-7</v>
      </c>
    </row>
    <row r="11" spans="1:11" ht="21" x14ac:dyDescent="0.55000000000000004">
      <c r="A11" s="5" t="s">
        <v>112</v>
      </c>
      <c r="C11" s="1" t="s">
        <v>113</v>
      </c>
      <c r="E11" s="3">
        <v>46891</v>
      </c>
      <c r="G11" s="42">
        <f t="shared" si="0"/>
        <v>1.2709101430560078E-6</v>
      </c>
      <c r="I11" s="3">
        <v>46891</v>
      </c>
      <c r="K11" s="42">
        <f t="shared" si="1"/>
        <v>1.2709101430560078E-6</v>
      </c>
    </row>
    <row r="12" spans="1:11" ht="21" x14ac:dyDescent="0.55000000000000004">
      <c r="A12" s="5" t="s">
        <v>118</v>
      </c>
      <c r="C12" s="1" t="s">
        <v>119</v>
      </c>
      <c r="E12" s="3">
        <v>42317</v>
      </c>
      <c r="G12" s="42">
        <f t="shared" si="0"/>
        <v>1.14693874141522E-6</v>
      </c>
      <c r="I12" s="3">
        <v>42317</v>
      </c>
      <c r="K12" s="42">
        <f t="shared" si="1"/>
        <v>1.14693874141522E-6</v>
      </c>
    </row>
    <row r="13" spans="1:11" ht="21" x14ac:dyDescent="0.55000000000000004">
      <c r="A13" s="5" t="s">
        <v>124</v>
      </c>
      <c r="C13" s="1" t="s">
        <v>125</v>
      </c>
      <c r="E13" s="3">
        <v>6199</v>
      </c>
      <c r="G13" s="42">
        <f t="shared" si="0"/>
        <v>1.6801458652628846E-7</v>
      </c>
      <c r="I13" s="3">
        <v>6199</v>
      </c>
      <c r="K13" s="42">
        <f t="shared" si="1"/>
        <v>1.6801458652628846E-7</v>
      </c>
    </row>
    <row r="14" spans="1:11" ht="21" x14ac:dyDescent="0.55000000000000004">
      <c r="A14" s="5" t="s">
        <v>127</v>
      </c>
      <c r="C14" s="1" t="s">
        <v>128</v>
      </c>
      <c r="E14" s="3">
        <v>82502</v>
      </c>
      <c r="G14" s="42">
        <f t="shared" si="0"/>
        <v>2.2360928242606633E-6</v>
      </c>
      <c r="I14" s="3">
        <v>82502</v>
      </c>
      <c r="K14" s="42">
        <f t="shared" si="1"/>
        <v>2.2360928242606633E-6</v>
      </c>
    </row>
    <row r="15" spans="1:11" ht="21" x14ac:dyDescent="0.55000000000000004">
      <c r="A15" s="5" t="s">
        <v>130</v>
      </c>
      <c r="C15" s="1" t="s">
        <v>131</v>
      </c>
      <c r="E15" s="3">
        <v>3613150761</v>
      </c>
      <c r="G15" s="42">
        <f t="shared" si="0"/>
        <v>9.7929025837483377E-2</v>
      </c>
      <c r="I15" s="3">
        <v>3613150761</v>
      </c>
      <c r="K15" s="42">
        <f t="shared" si="1"/>
        <v>9.7929025837483377E-2</v>
      </c>
    </row>
    <row r="16" spans="1:11" ht="21" x14ac:dyDescent="0.55000000000000004">
      <c r="A16" s="5" t="s">
        <v>115</v>
      </c>
      <c r="C16" s="1" t="s">
        <v>133</v>
      </c>
      <c r="E16" s="3">
        <v>10034712072</v>
      </c>
      <c r="G16" s="42">
        <f t="shared" si="0"/>
        <v>0.27197580249837638</v>
      </c>
      <c r="I16" s="3">
        <v>10034712072</v>
      </c>
      <c r="K16" s="42">
        <f t="shared" si="1"/>
        <v>0.27197580249837638</v>
      </c>
    </row>
    <row r="17" spans="1:11" ht="21" x14ac:dyDescent="0.55000000000000004">
      <c r="A17" s="5" t="s">
        <v>124</v>
      </c>
      <c r="C17" s="1" t="s">
        <v>135</v>
      </c>
      <c r="E17" s="3">
        <v>4602584274</v>
      </c>
      <c r="G17" s="42">
        <f t="shared" si="0"/>
        <v>0.12474613546515689</v>
      </c>
      <c r="I17" s="3">
        <v>4602584274</v>
      </c>
      <c r="K17" s="42">
        <f t="shared" si="1"/>
        <v>0.12474613546515689</v>
      </c>
    </row>
    <row r="18" spans="1:11" ht="21" x14ac:dyDescent="0.55000000000000004">
      <c r="A18" s="5" t="s">
        <v>115</v>
      </c>
      <c r="C18" s="1" t="s">
        <v>137</v>
      </c>
      <c r="E18" s="3">
        <v>13389260270</v>
      </c>
      <c r="G18" s="42">
        <f t="shared" si="0"/>
        <v>0.36289579418566081</v>
      </c>
      <c r="I18" s="3">
        <v>13389260270</v>
      </c>
      <c r="K18" s="42">
        <f t="shared" si="1"/>
        <v>0.36289579418566081</v>
      </c>
    </row>
    <row r="19" spans="1:11" ht="21" x14ac:dyDescent="0.55000000000000004">
      <c r="A19" s="5" t="s">
        <v>124</v>
      </c>
      <c r="C19" s="1" t="s">
        <v>139</v>
      </c>
      <c r="E19" s="3">
        <v>5243835593</v>
      </c>
      <c r="G19" s="42">
        <f t="shared" si="0"/>
        <v>0.14212628955794962</v>
      </c>
      <c r="I19" s="3">
        <v>5243835593</v>
      </c>
      <c r="K19" s="42">
        <f t="shared" si="1"/>
        <v>0.14212628955794962</v>
      </c>
    </row>
    <row r="20" spans="1:11" ht="21.75" thickBot="1" x14ac:dyDescent="0.6">
      <c r="E20" s="24">
        <f>SUM(E8:E19)</f>
        <v>36895606079</v>
      </c>
      <c r="F20" s="2"/>
      <c r="G20" s="44">
        <f>SUM(G8:G19)</f>
        <v>1</v>
      </c>
      <c r="H20" s="2"/>
      <c r="I20" s="24">
        <f>SUM(I8:I19)</f>
        <v>36895606079</v>
      </c>
      <c r="J20" s="2"/>
      <c r="K20" s="44">
        <f>SUM(K8:K19)</f>
        <v>1</v>
      </c>
    </row>
    <row r="21" spans="1:11" ht="19.5" thickTop="1" x14ac:dyDescent="0.45">
      <c r="G21" s="43"/>
    </row>
    <row r="22" spans="1:11" x14ac:dyDescent="0.45">
      <c r="G22" s="43"/>
    </row>
  </sheetData>
  <sheetProtection algorithmName="SHA-512" hashValue="lyaDpA35XAGNXhycKGr80gqevIaxADVA8NOjv6GYrDWKrzoSNbUvqh1pyPvyPDU2VQJka+XaPJWuqaTFTfGpaA==" saltValue="5+vjYaCyvmPhKI/uYhfpNA==" spinCount="100000" sheet="1" objects="1" scenarios="1" selectLockedCells="1" autoFilter="0" selectUnlockedCells="1"/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pageSetup paperSize="9" scale="6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tabSelected="1" view="pageBreakPreview" zoomScale="60" zoomScaleNormal="100" workbookViewId="0">
      <selection activeCell="A30" sqref="A30"/>
    </sheetView>
  </sheetViews>
  <sheetFormatPr defaultRowHeight="18.75" x14ac:dyDescent="0.45"/>
  <cols>
    <col min="1" max="1" width="35.7109375" style="4" bestFit="1" customWidth="1"/>
    <col min="2" max="2" width="1" style="1" customWidth="1"/>
    <col min="3" max="3" width="26.140625" style="1" customWidth="1"/>
    <col min="4" max="4" width="1.42578125" style="1" customWidth="1"/>
    <col min="5" max="5" width="26.140625" style="1" customWidth="1"/>
    <col min="6" max="6" width="1.7109375" style="1" customWidth="1"/>
    <col min="7" max="16384" width="9.140625" style="1"/>
  </cols>
  <sheetData>
    <row r="2" spans="1:5" ht="21" x14ac:dyDescent="0.45">
      <c r="A2" s="65" t="s">
        <v>0</v>
      </c>
      <c r="B2" s="65"/>
      <c r="C2" s="65"/>
      <c r="D2" s="65"/>
      <c r="E2" s="65"/>
    </row>
    <row r="3" spans="1:5" ht="21" x14ac:dyDescent="0.45">
      <c r="A3" s="65" t="s">
        <v>143</v>
      </c>
      <c r="B3" s="65"/>
      <c r="C3" s="65"/>
      <c r="D3" s="65"/>
      <c r="E3" s="65"/>
    </row>
    <row r="4" spans="1:5" ht="21" x14ac:dyDescent="0.45">
      <c r="A4" s="65" t="s">
        <v>2</v>
      </c>
      <c r="B4" s="65"/>
      <c r="C4" s="65"/>
      <c r="D4" s="65"/>
      <c r="E4" s="65"/>
    </row>
    <row r="6" spans="1:5" ht="21" x14ac:dyDescent="0.45">
      <c r="A6" s="63" t="s">
        <v>174</v>
      </c>
      <c r="C6" s="64" t="s">
        <v>145</v>
      </c>
      <c r="D6" s="11"/>
      <c r="E6" s="64" t="s">
        <v>6</v>
      </c>
    </row>
    <row r="7" spans="1:5" ht="21" x14ac:dyDescent="0.45">
      <c r="A7" s="63" t="s">
        <v>174</v>
      </c>
      <c r="C7" s="63" t="s">
        <v>96</v>
      </c>
      <c r="E7" s="63" t="s">
        <v>96</v>
      </c>
    </row>
    <row r="8" spans="1:5" ht="21" x14ac:dyDescent="0.55000000000000004">
      <c r="A8" s="22" t="s">
        <v>174</v>
      </c>
      <c r="C8" s="8">
        <v>82726902</v>
      </c>
      <c r="E8" s="8">
        <v>82726902</v>
      </c>
    </row>
    <row r="9" spans="1:5" s="10" customFormat="1" ht="21" x14ac:dyDescent="0.55000000000000004">
      <c r="A9" s="22" t="s">
        <v>175</v>
      </c>
      <c r="C9" s="8">
        <v>68714073</v>
      </c>
      <c r="E9" s="8">
        <v>68714073</v>
      </c>
    </row>
    <row r="10" spans="1:5" ht="21" x14ac:dyDescent="0.55000000000000004">
      <c r="A10" s="5" t="s">
        <v>176</v>
      </c>
      <c r="C10" s="3">
        <v>11651329</v>
      </c>
      <c r="E10" s="3">
        <v>11651329</v>
      </c>
    </row>
    <row r="11" spans="1:5" ht="21.75" thickBot="1" x14ac:dyDescent="0.6">
      <c r="A11" s="5" t="s">
        <v>152</v>
      </c>
      <c r="C11" s="24">
        <v>163092304</v>
      </c>
      <c r="D11" s="2"/>
      <c r="E11" s="24">
        <v>163092304</v>
      </c>
    </row>
    <row r="12" spans="1:5" ht="19.5" thickTop="1" x14ac:dyDescent="0.45"/>
  </sheetData>
  <sheetProtection algorithmName="SHA-512" hashValue="9ZU74Ve0JdjWr2HnzmLkHLGTsRF6H0D6eN2gj/V1LuljSRBWL6Q5VZBhj9nhI/jngGPOBqJW18Z2pBX+lhGtfQ==" saltValue="+pqiBkQUADin+I7Zvq8b7w==" spinCount="100000" sheet="1" objects="1" scenarios="1" selectLockedCells="1" autoFilter="0" selectUnlockedCells="1"/>
  <mergeCells count="8">
    <mergeCell ref="E7"/>
    <mergeCell ref="E6"/>
    <mergeCell ref="A4:E4"/>
    <mergeCell ref="A3:E3"/>
    <mergeCell ref="A2:E2"/>
    <mergeCell ref="A6:A7"/>
    <mergeCell ref="C7"/>
    <mergeCell ref="C6"/>
  </mergeCells>
  <pageMargins left="0.7" right="0.7" top="0.75" bottom="0.75" header="0.3" footer="0.3"/>
  <pageSetup paperSize="9" scale="9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rightToLeft="1" view="pageBreakPreview" zoomScale="110" zoomScaleNormal="100" zoomScaleSheetLayoutView="110" workbookViewId="0"/>
  </sheetViews>
  <sheetFormatPr defaultRowHeight="18.75" x14ac:dyDescent="0.45"/>
  <cols>
    <col min="1" max="1" width="24" style="4" bestFit="1" customWidth="1"/>
    <col min="2" max="2" width="1" style="1" customWidth="1"/>
    <col min="3" max="3" width="28.28515625" style="1" customWidth="1"/>
    <col min="4" max="4" width="2.140625" style="1" bestFit="1" customWidth="1"/>
    <col min="5" max="5" width="16.5703125" style="1" customWidth="1"/>
    <col min="6" max="6" width="2.140625" style="1" bestFit="1" customWidth="1"/>
    <col min="7" max="7" width="16.5703125" style="1" customWidth="1"/>
    <col min="8" max="8" width="1.140625" style="1" customWidth="1"/>
    <col min="9" max="16384" width="9.140625" style="1"/>
  </cols>
  <sheetData>
    <row r="2" spans="1:10" ht="21" x14ac:dyDescent="0.45">
      <c r="A2" s="65" t="s">
        <v>0</v>
      </c>
      <c r="B2" s="65"/>
      <c r="C2" s="65"/>
      <c r="D2" s="65"/>
      <c r="E2" s="65"/>
      <c r="F2" s="65"/>
      <c r="G2" s="65"/>
    </row>
    <row r="3" spans="1:10" ht="21" x14ac:dyDescent="0.45">
      <c r="A3" s="65" t="s">
        <v>143</v>
      </c>
      <c r="B3" s="65"/>
      <c r="C3" s="65"/>
      <c r="D3" s="65"/>
      <c r="E3" s="65"/>
      <c r="F3" s="65"/>
      <c r="G3" s="65"/>
    </row>
    <row r="4" spans="1:10" ht="21" x14ac:dyDescent="0.45">
      <c r="A4" s="65" t="s">
        <v>2</v>
      </c>
      <c r="B4" s="65"/>
      <c r="C4" s="65"/>
      <c r="D4" s="65"/>
      <c r="E4" s="65"/>
      <c r="F4" s="65"/>
      <c r="G4" s="65"/>
    </row>
    <row r="6" spans="1:10" s="23" customFormat="1" ht="39.75" customHeight="1" x14ac:dyDescent="0.45">
      <c r="A6" s="67" t="s">
        <v>147</v>
      </c>
      <c r="C6" s="67" t="s">
        <v>96</v>
      </c>
      <c r="D6" s="12"/>
      <c r="E6" s="67" t="s">
        <v>167</v>
      </c>
      <c r="F6" s="12"/>
      <c r="G6" s="67" t="s">
        <v>13</v>
      </c>
    </row>
    <row r="7" spans="1:10" ht="21" x14ac:dyDescent="0.55000000000000004">
      <c r="A7" s="22" t="s">
        <v>177</v>
      </c>
      <c r="C7" s="8">
        <v>6741029110</v>
      </c>
      <c r="E7" s="45">
        <f>C7/$C$10</f>
        <v>6.063787306339196E-2</v>
      </c>
      <c r="G7" s="46">
        <v>1.1999999999999999E-3</v>
      </c>
    </row>
    <row r="8" spans="1:10" ht="21" x14ac:dyDescent="0.55000000000000004">
      <c r="A8" s="22" t="s">
        <v>178</v>
      </c>
      <c r="C8" s="8">
        <v>67531992097</v>
      </c>
      <c r="E8" s="45">
        <f t="shared" ref="E8:E9" si="0">C8/$C$10</f>
        <v>0.60747347291842135</v>
      </c>
      <c r="G8" s="46">
        <v>1.17E-2</v>
      </c>
    </row>
    <row r="9" spans="1:10" s="10" customFormat="1" ht="21" x14ac:dyDescent="0.55000000000000004">
      <c r="A9" s="22" t="s">
        <v>179</v>
      </c>
      <c r="C9" s="8">
        <v>36895606079</v>
      </c>
      <c r="E9" s="45">
        <f t="shared" si="0"/>
        <v>0.33188865401818668</v>
      </c>
      <c r="G9" s="45">
        <v>6.4000000000000003E-3</v>
      </c>
      <c r="J9" s="45"/>
    </row>
    <row r="10" spans="1:10" ht="21.75" thickBot="1" x14ac:dyDescent="0.6">
      <c r="C10" s="24">
        <f>SUM(C7:C9)</f>
        <v>111168627286</v>
      </c>
      <c r="D10" s="2"/>
      <c r="E10" s="48">
        <f>SUM(E7:E9)</f>
        <v>1</v>
      </c>
      <c r="F10" s="2"/>
      <c r="G10" s="47">
        <f>SUM(G7:G9)</f>
        <v>1.9300000000000001E-2</v>
      </c>
    </row>
    <row r="11" spans="1:10" ht="19.5" thickTop="1" x14ac:dyDescent="0.45">
      <c r="E11" s="46"/>
    </row>
  </sheetData>
  <sheetProtection algorithmName="SHA-512" hashValue="LoXfiDyd5vdtE3ShVyekjy9/wB+3PdsJZA9T+n0UD51KXWfDbyqtI9bJvXtfSY9ysVRTtokAPHgkuShdIGUFGA==" saltValue="+mDJLUIcoMmAZ/a6U6ITfA==" spinCount="100000" sheet="1" objects="1" scenarios="1" selectLockedCells="1" autoFilter="0" selectUnlockedCells="1"/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"/>
  <sheetViews>
    <sheetView rightToLeft="1" view="pageBreakPreview" zoomScale="60" zoomScaleNormal="100" workbookViewId="0">
      <selection activeCell="AB17" sqref="AB17"/>
    </sheetView>
  </sheetViews>
  <sheetFormatPr defaultRowHeight="18.75" x14ac:dyDescent="0.45"/>
  <cols>
    <col min="1" max="1" width="31.5703125" style="4" bestFit="1" customWidth="1"/>
    <col min="2" max="2" width="1" style="1" customWidth="1"/>
    <col min="3" max="3" width="15.42578125" style="1" bestFit="1" customWidth="1"/>
    <col min="4" max="4" width="2.140625" style="1" bestFit="1" customWidth="1"/>
    <col min="5" max="5" width="10.85546875" style="1" bestFit="1" customWidth="1"/>
    <col min="6" max="6" width="2.140625" style="1" bestFit="1" customWidth="1"/>
    <col min="7" max="7" width="12" style="1" bestFit="1" customWidth="1"/>
    <col min="8" max="8" width="2.140625" style="1" bestFit="1" customWidth="1"/>
    <col min="9" max="9" width="8.7109375" style="1" bestFit="1" customWidth="1"/>
    <col min="10" max="10" width="2.140625" style="1" bestFit="1" customWidth="1"/>
    <col min="11" max="11" width="15.42578125" style="1" bestFit="1" customWidth="1"/>
    <col min="12" max="12" width="2.140625" style="1" bestFit="1" customWidth="1"/>
    <col min="13" max="13" width="10.85546875" style="1" bestFit="1" customWidth="1"/>
    <col min="14" max="14" width="2.140625" style="1" bestFit="1" customWidth="1"/>
    <col min="15" max="15" width="12" style="1" bestFit="1" customWidth="1"/>
    <col min="16" max="16" width="2.140625" style="1" bestFit="1" customWidth="1"/>
    <col min="17" max="17" width="8.7109375" style="1" bestFit="1" customWidth="1"/>
    <col min="18" max="16384" width="9.140625" style="1"/>
  </cols>
  <sheetData>
    <row r="2" spans="1:17" ht="21" x14ac:dyDescent="0.4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21" x14ac:dyDescent="0.45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21" x14ac:dyDescent="0.45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6" spans="1:17" ht="21" x14ac:dyDescent="0.45">
      <c r="A6" s="63" t="s">
        <v>3</v>
      </c>
      <c r="C6" s="64" t="s">
        <v>4</v>
      </c>
      <c r="D6" s="64" t="s">
        <v>4</v>
      </c>
      <c r="E6" s="64" t="s">
        <v>4</v>
      </c>
      <c r="F6" s="64" t="s">
        <v>4</v>
      </c>
      <c r="G6" s="64" t="s">
        <v>4</v>
      </c>
      <c r="H6" s="65" t="s">
        <v>4</v>
      </c>
      <c r="I6" s="64" t="s">
        <v>4</v>
      </c>
      <c r="J6" s="11"/>
      <c r="K6" s="64" t="s">
        <v>6</v>
      </c>
      <c r="L6" s="64" t="s">
        <v>6</v>
      </c>
      <c r="M6" s="64" t="s">
        <v>6</v>
      </c>
      <c r="N6" s="64" t="s">
        <v>6</v>
      </c>
      <c r="O6" s="64" t="s">
        <v>6</v>
      </c>
      <c r="P6" s="65" t="s">
        <v>6</v>
      </c>
      <c r="Q6" s="64" t="s">
        <v>6</v>
      </c>
    </row>
    <row r="7" spans="1:17" ht="21" x14ac:dyDescent="0.45">
      <c r="A7" s="63" t="s">
        <v>3</v>
      </c>
      <c r="C7" s="68" t="s">
        <v>47</v>
      </c>
      <c r="E7" s="68" t="s">
        <v>48</v>
      </c>
      <c r="G7" s="68" t="s">
        <v>49</v>
      </c>
      <c r="I7" s="64" t="s">
        <v>50</v>
      </c>
      <c r="J7" s="11"/>
      <c r="K7" s="64" t="s">
        <v>47</v>
      </c>
      <c r="M7" s="64" t="s">
        <v>48</v>
      </c>
      <c r="N7" s="11"/>
      <c r="O7" s="64" t="s">
        <v>49</v>
      </c>
      <c r="Q7" s="63" t="s">
        <v>50</v>
      </c>
    </row>
    <row r="8" spans="1:17" ht="21" x14ac:dyDescent="0.55000000000000004">
      <c r="A8" s="6" t="s">
        <v>51</v>
      </c>
      <c r="C8" s="8">
        <v>22779282</v>
      </c>
      <c r="E8" s="8">
        <v>8281</v>
      </c>
      <c r="G8" s="10" t="s">
        <v>52</v>
      </c>
      <c r="I8" s="8">
        <v>0.28779892584092098</v>
      </c>
      <c r="K8" s="8">
        <v>22779282</v>
      </c>
      <c r="M8" s="8">
        <v>8281</v>
      </c>
      <c r="O8" s="10" t="s">
        <v>52</v>
      </c>
      <c r="Q8" s="8">
        <v>0.28779892584092098</v>
      </c>
    </row>
    <row r="9" spans="1:17" ht="21" x14ac:dyDescent="0.55000000000000004">
      <c r="A9" s="22" t="s">
        <v>53</v>
      </c>
      <c r="B9" s="10"/>
      <c r="C9" s="8">
        <v>1394767</v>
      </c>
      <c r="D9" s="10"/>
      <c r="E9" s="8">
        <v>3996</v>
      </c>
      <c r="F9" s="10"/>
      <c r="G9" s="10" t="s">
        <v>54</v>
      </c>
      <c r="H9" s="10"/>
      <c r="I9" s="8">
        <v>0.142457367852693</v>
      </c>
      <c r="J9" s="10"/>
      <c r="K9" s="8">
        <v>1394767</v>
      </c>
      <c r="L9" s="10"/>
      <c r="M9" s="8">
        <v>3996</v>
      </c>
      <c r="N9" s="10"/>
      <c r="O9" s="10" t="s">
        <v>54</v>
      </c>
      <c r="P9" s="10"/>
      <c r="Q9" s="8">
        <v>0.142457367852693</v>
      </c>
    </row>
  </sheetData>
  <sheetProtection algorithmName="SHA-512" hashValue="hsScK+mCB0Zh9EnR/5W10isqfgk3APCVNKHMBRPropOKCwVUDoYz3wyZFuOotXOwcMUFGnvRPN9iIl69p8oYUg==" saltValue="rxuzAv2gRyN/OR6E8oc4sQ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7"/>
  <sheetViews>
    <sheetView rightToLeft="1" view="pageBreakPreview" zoomScale="80" zoomScaleNormal="100" zoomScaleSheetLayoutView="80" workbookViewId="0">
      <selection activeCell="S14" sqref="S14"/>
    </sheetView>
  </sheetViews>
  <sheetFormatPr defaultRowHeight="18.75" x14ac:dyDescent="0.45"/>
  <cols>
    <col min="1" max="1" width="29.5703125" style="4" bestFit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11" style="1" bestFit="1" customWidth="1"/>
    <col min="8" max="8" width="1" style="1" customWidth="1"/>
    <col min="9" max="9" width="11" style="1" bestFit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12" style="1" bestFit="1" customWidth="1"/>
    <col min="16" max="16" width="1" style="1" customWidth="1"/>
    <col min="17" max="17" width="19.28515625" style="1" bestFit="1" customWidth="1"/>
    <col min="18" max="18" width="1" style="1" customWidth="1"/>
    <col min="19" max="19" width="26.140625" style="1" customWidth="1"/>
    <col min="20" max="20" width="1" style="1" customWidth="1"/>
    <col min="21" max="21" width="10.5703125" style="1" customWidth="1"/>
    <col min="22" max="22" width="1" style="1" customWidth="1"/>
    <col min="23" max="23" width="19" style="1" customWidth="1"/>
    <col min="24" max="24" width="1" style="1" customWidth="1"/>
    <col min="25" max="25" width="17.140625" style="1" customWidth="1"/>
    <col min="26" max="26" width="1" style="1" customWidth="1"/>
    <col min="27" max="27" width="18.28515625" style="1" bestFit="1" customWidth="1"/>
    <col min="28" max="28" width="1" style="1" customWidth="1"/>
    <col min="29" max="29" width="12.140625" style="1" bestFit="1" customWidth="1"/>
    <col min="30" max="30" width="1" style="1" customWidth="1"/>
    <col min="31" max="31" width="10.5703125" style="1" customWidth="1"/>
    <col min="32" max="32" width="1" style="1" customWidth="1"/>
    <col min="33" max="33" width="19.5703125" style="1" bestFit="1" customWidth="1"/>
    <col min="34" max="34" width="1" style="1" customWidth="1"/>
    <col min="35" max="35" width="19.140625" style="1" customWidth="1"/>
    <col min="36" max="36" width="1" style="1" customWidth="1"/>
    <col min="37" max="37" width="9.140625" style="1" customWidth="1"/>
    <col min="38" max="38" width="1" style="1" customWidth="1"/>
    <col min="39" max="39" width="9.140625" style="1" customWidth="1"/>
    <col min="40" max="16384" width="9.140625" style="1"/>
  </cols>
  <sheetData>
    <row r="2" spans="1:38" ht="21" x14ac:dyDescent="0.4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</row>
    <row r="3" spans="1:38" ht="21" x14ac:dyDescent="0.45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</row>
    <row r="4" spans="1:38" ht="21" x14ac:dyDescent="0.45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</row>
    <row r="6" spans="1:38" ht="21" x14ac:dyDescent="0.45">
      <c r="A6" s="63" t="s">
        <v>55</v>
      </c>
      <c r="B6" s="65" t="s">
        <v>55</v>
      </c>
      <c r="C6" s="64" t="s">
        <v>55</v>
      </c>
      <c r="D6" s="64" t="s">
        <v>55</v>
      </c>
      <c r="E6" s="64" t="s">
        <v>55</v>
      </c>
      <c r="F6" s="64" t="s">
        <v>55</v>
      </c>
      <c r="G6" s="64" t="s">
        <v>55</v>
      </c>
      <c r="H6" s="65" t="s">
        <v>55</v>
      </c>
      <c r="I6" s="64" t="s">
        <v>55</v>
      </c>
      <c r="J6" s="64" t="s">
        <v>55</v>
      </c>
      <c r="K6" s="64" t="s">
        <v>55</v>
      </c>
      <c r="L6" s="64" t="s">
        <v>55</v>
      </c>
      <c r="M6" s="64" t="s">
        <v>55</v>
      </c>
      <c r="N6" s="11"/>
      <c r="O6" s="64" t="s">
        <v>4</v>
      </c>
      <c r="P6" s="65" t="s">
        <v>4</v>
      </c>
      <c r="Q6" s="64" t="s">
        <v>4</v>
      </c>
      <c r="R6" s="64" t="s">
        <v>4</v>
      </c>
      <c r="S6" s="64" t="s">
        <v>4</v>
      </c>
      <c r="T6" s="11"/>
      <c r="U6" s="64" t="s">
        <v>5</v>
      </c>
      <c r="V6" s="64" t="s">
        <v>5</v>
      </c>
      <c r="W6" s="64" t="s">
        <v>5</v>
      </c>
      <c r="X6" s="64" t="s">
        <v>5</v>
      </c>
      <c r="Y6" s="64" t="s">
        <v>5</v>
      </c>
      <c r="Z6" s="64" t="s">
        <v>5</v>
      </c>
      <c r="AA6" s="64" t="s">
        <v>5</v>
      </c>
      <c r="AC6" s="64" t="s">
        <v>6</v>
      </c>
      <c r="AD6" s="64" t="s">
        <v>6</v>
      </c>
      <c r="AE6" s="64" t="s">
        <v>6</v>
      </c>
      <c r="AF6" s="64" t="s">
        <v>6</v>
      </c>
      <c r="AG6" s="64" t="s">
        <v>6</v>
      </c>
      <c r="AH6" s="64" t="s">
        <v>6</v>
      </c>
      <c r="AI6" s="64" t="s">
        <v>6</v>
      </c>
      <c r="AJ6" s="64" t="s">
        <v>6</v>
      </c>
      <c r="AK6" s="64" t="s">
        <v>6</v>
      </c>
    </row>
    <row r="7" spans="1:38" s="23" customFormat="1" x14ac:dyDescent="0.45">
      <c r="A7" s="66" t="s">
        <v>56</v>
      </c>
      <c r="C7" s="66" t="s">
        <v>57</v>
      </c>
      <c r="E7" s="66" t="s">
        <v>58</v>
      </c>
      <c r="G7" s="66" t="s">
        <v>59</v>
      </c>
      <c r="I7" s="67" t="s">
        <v>60</v>
      </c>
      <c r="J7" s="13"/>
      <c r="K7" s="67" t="s">
        <v>61</v>
      </c>
      <c r="M7" s="67" t="s">
        <v>50</v>
      </c>
      <c r="N7" s="13"/>
      <c r="O7" s="67" t="s">
        <v>7</v>
      </c>
      <c r="Q7" s="66" t="s">
        <v>8</v>
      </c>
      <c r="S7" s="66" t="s">
        <v>9</v>
      </c>
      <c r="U7" s="67" t="s">
        <v>10</v>
      </c>
      <c r="V7" s="67" t="s">
        <v>10</v>
      </c>
      <c r="W7" s="67" t="s">
        <v>10</v>
      </c>
      <c r="Y7" s="67" t="s">
        <v>11</v>
      </c>
      <c r="Z7" s="67" t="s">
        <v>11</v>
      </c>
      <c r="AA7" s="67" t="s">
        <v>11</v>
      </c>
      <c r="AC7" s="66" t="s">
        <v>7</v>
      </c>
      <c r="AE7" s="66" t="s">
        <v>62</v>
      </c>
      <c r="AG7" s="66" t="s">
        <v>8</v>
      </c>
      <c r="AI7" s="66" t="s">
        <v>9</v>
      </c>
      <c r="AK7" s="66" t="s">
        <v>13</v>
      </c>
    </row>
    <row r="8" spans="1:38" s="23" customFormat="1" x14ac:dyDescent="0.45">
      <c r="A8" s="67" t="s">
        <v>56</v>
      </c>
      <c r="C8" s="67" t="s">
        <v>57</v>
      </c>
      <c r="E8" s="67" t="s">
        <v>58</v>
      </c>
      <c r="G8" s="67" t="s">
        <v>59</v>
      </c>
      <c r="I8" s="67" t="s">
        <v>60</v>
      </c>
      <c r="K8" s="67" t="s">
        <v>61</v>
      </c>
      <c r="M8" s="67" t="s">
        <v>50</v>
      </c>
      <c r="O8" s="67" t="s">
        <v>7</v>
      </c>
      <c r="Q8" s="67" t="s">
        <v>8</v>
      </c>
      <c r="S8" s="67" t="s">
        <v>9</v>
      </c>
      <c r="U8" s="67" t="s">
        <v>7</v>
      </c>
      <c r="W8" s="67" t="s">
        <v>8</v>
      </c>
      <c r="Y8" s="67" t="s">
        <v>7</v>
      </c>
      <c r="AA8" s="67" t="s">
        <v>14</v>
      </c>
      <c r="AC8" s="67" t="s">
        <v>7</v>
      </c>
      <c r="AE8" s="67" t="s">
        <v>62</v>
      </c>
      <c r="AG8" s="67" t="s">
        <v>8</v>
      </c>
      <c r="AI8" s="67" t="s">
        <v>9</v>
      </c>
      <c r="AK8" s="67" t="s">
        <v>13</v>
      </c>
    </row>
    <row r="9" spans="1:38" ht="21" x14ac:dyDescent="0.55000000000000004">
      <c r="A9" s="5" t="s">
        <v>63</v>
      </c>
      <c r="C9" s="1" t="s">
        <v>64</v>
      </c>
      <c r="E9" s="1" t="s">
        <v>64</v>
      </c>
      <c r="G9" s="1" t="s">
        <v>65</v>
      </c>
      <c r="I9" s="1" t="s">
        <v>66</v>
      </c>
      <c r="K9" s="54">
        <v>18</v>
      </c>
      <c r="L9" s="54"/>
      <c r="M9" s="54">
        <v>18</v>
      </c>
      <c r="N9" s="54"/>
      <c r="O9" s="54">
        <v>824000</v>
      </c>
      <c r="P9" s="54"/>
      <c r="Q9" s="54">
        <v>791088353075</v>
      </c>
      <c r="R9" s="54"/>
      <c r="S9" s="54">
        <v>823850650000</v>
      </c>
      <c r="T9" s="54"/>
      <c r="U9" s="54">
        <v>0</v>
      </c>
      <c r="V9" s="54"/>
      <c r="W9" s="54">
        <v>0</v>
      </c>
      <c r="X9" s="54"/>
      <c r="Y9" s="54">
        <v>0</v>
      </c>
      <c r="Z9" s="54"/>
      <c r="AA9" s="54">
        <v>0</v>
      </c>
      <c r="AB9" s="54"/>
      <c r="AC9" s="54">
        <v>824000</v>
      </c>
      <c r="AD9" s="54"/>
      <c r="AE9" s="54">
        <v>989000</v>
      </c>
      <c r="AF9" s="54"/>
      <c r="AG9" s="54">
        <v>791088353075</v>
      </c>
      <c r="AH9" s="54"/>
      <c r="AI9" s="54">
        <v>814788292850</v>
      </c>
      <c r="AK9" s="49">
        <v>0.1406</v>
      </c>
    </row>
    <row r="10" spans="1:38" ht="21" x14ac:dyDescent="0.55000000000000004">
      <c r="A10" s="5" t="s">
        <v>67</v>
      </c>
      <c r="C10" s="1" t="s">
        <v>64</v>
      </c>
      <c r="E10" s="1" t="s">
        <v>64</v>
      </c>
      <c r="G10" s="1" t="s">
        <v>68</v>
      </c>
      <c r="I10" s="1" t="s">
        <v>69</v>
      </c>
      <c r="K10" s="54">
        <v>16</v>
      </c>
      <c r="L10" s="54"/>
      <c r="M10" s="54">
        <v>16</v>
      </c>
      <c r="N10" s="54"/>
      <c r="O10" s="54">
        <v>913500</v>
      </c>
      <c r="P10" s="54"/>
      <c r="Q10" s="54">
        <v>913702443702</v>
      </c>
      <c r="R10" s="54"/>
      <c r="S10" s="54">
        <v>912421093696</v>
      </c>
      <c r="T10" s="54"/>
      <c r="U10" s="54">
        <v>0</v>
      </c>
      <c r="V10" s="54"/>
      <c r="W10" s="54">
        <v>0</v>
      </c>
      <c r="X10" s="54"/>
      <c r="Y10" s="54">
        <v>0</v>
      </c>
      <c r="Z10" s="54"/>
      <c r="AA10" s="54">
        <v>0</v>
      </c>
      <c r="AB10" s="54"/>
      <c r="AC10" s="54">
        <v>913500</v>
      </c>
      <c r="AD10" s="54"/>
      <c r="AE10" s="54">
        <v>1038000</v>
      </c>
      <c r="AF10" s="54"/>
      <c r="AG10" s="54">
        <v>913702443702</v>
      </c>
      <c r="AH10" s="54"/>
      <c r="AI10" s="54">
        <v>948041136393</v>
      </c>
      <c r="AK10" s="49">
        <v>0.1636</v>
      </c>
    </row>
    <row r="11" spans="1:38" ht="21" x14ac:dyDescent="0.55000000000000004">
      <c r="A11" s="5" t="s">
        <v>70</v>
      </c>
      <c r="C11" s="1" t="s">
        <v>64</v>
      </c>
      <c r="E11" s="1" t="s">
        <v>64</v>
      </c>
      <c r="G11" s="1" t="s">
        <v>71</v>
      </c>
      <c r="I11" s="1" t="s">
        <v>72</v>
      </c>
      <c r="K11" s="54">
        <v>0</v>
      </c>
      <c r="L11" s="54"/>
      <c r="M11" s="54">
        <v>0</v>
      </c>
      <c r="N11" s="54"/>
      <c r="O11" s="54">
        <v>47943</v>
      </c>
      <c r="P11" s="54"/>
      <c r="Q11" s="54">
        <v>28526085000</v>
      </c>
      <c r="R11" s="54"/>
      <c r="S11" s="54">
        <v>34993963914</v>
      </c>
      <c r="T11" s="54"/>
      <c r="U11" s="54">
        <v>0</v>
      </c>
      <c r="V11" s="54"/>
      <c r="W11" s="54">
        <v>0</v>
      </c>
      <c r="X11" s="54"/>
      <c r="Y11" s="54">
        <v>0</v>
      </c>
      <c r="Z11" s="54"/>
      <c r="AA11" s="54">
        <v>0</v>
      </c>
      <c r="AB11" s="54"/>
      <c r="AC11" s="54">
        <v>47943</v>
      </c>
      <c r="AD11" s="54"/>
      <c r="AE11" s="54">
        <v>742100</v>
      </c>
      <c r="AF11" s="54"/>
      <c r="AG11" s="54">
        <v>28526085000</v>
      </c>
      <c r="AH11" s="54"/>
      <c r="AI11" s="54">
        <v>35572051696</v>
      </c>
      <c r="AK11" s="49">
        <v>6.1000000000000004E-3</v>
      </c>
    </row>
    <row r="12" spans="1:38" ht="21" x14ac:dyDescent="0.55000000000000004">
      <c r="A12" s="5" t="s">
        <v>73</v>
      </c>
      <c r="C12" s="1" t="s">
        <v>64</v>
      </c>
      <c r="E12" s="1" t="s">
        <v>64</v>
      </c>
      <c r="G12" s="1" t="s">
        <v>74</v>
      </c>
      <c r="I12" s="1" t="s">
        <v>75</v>
      </c>
      <c r="K12" s="54">
        <v>16</v>
      </c>
      <c r="L12" s="54"/>
      <c r="M12" s="54">
        <v>16</v>
      </c>
      <c r="N12" s="54"/>
      <c r="O12" s="54">
        <v>7500</v>
      </c>
      <c r="P12" s="54"/>
      <c r="Q12" s="54">
        <v>7099061470</v>
      </c>
      <c r="R12" s="54"/>
      <c r="S12" s="54">
        <v>7292428007</v>
      </c>
      <c r="T12" s="54"/>
      <c r="U12" s="54">
        <v>0</v>
      </c>
      <c r="V12" s="54"/>
      <c r="W12" s="54">
        <v>0</v>
      </c>
      <c r="X12" s="54"/>
      <c r="Y12" s="54">
        <v>0</v>
      </c>
      <c r="Z12" s="54"/>
      <c r="AA12" s="54">
        <v>0</v>
      </c>
      <c r="AB12" s="54"/>
      <c r="AC12" s="54">
        <v>7500</v>
      </c>
      <c r="AD12" s="54"/>
      <c r="AE12" s="54">
        <v>997440</v>
      </c>
      <c r="AF12" s="54"/>
      <c r="AG12" s="54">
        <v>7099061470</v>
      </c>
      <c r="AH12" s="54"/>
      <c r="AI12" s="54">
        <v>7479444105</v>
      </c>
      <c r="AK12" s="49">
        <v>1.2999999999999999E-3</v>
      </c>
    </row>
    <row r="13" spans="1:38" ht="21" x14ac:dyDescent="0.55000000000000004">
      <c r="A13" s="5" t="s">
        <v>76</v>
      </c>
      <c r="C13" s="1" t="s">
        <v>64</v>
      </c>
      <c r="E13" s="1" t="s">
        <v>64</v>
      </c>
      <c r="G13" s="1" t="s">
        <v>77</v>
      </c>
      <c r="I13" s="1" t="s">
        <v>78</v>
      </c>
      <c r="K13" s="54">
        <v>20</v>
      </c>
      <c r="L13" s="54"/>
      <c r="M13" s="54">
        <v>20</v>
      </c>
      <c r="N13" s="54"/>
      <c r="O13" s="54">
        <v>575000</v>
      </c>
      <c r="P13" s="54"/>
      <c r="Q13" s="54">
        <v>566395000000</v>
      </c>
      <c r="R13" s="54"/>
      <c r="S13" s="54">
        <v>596306049935</v>
      </c>
      <c r="T13" s="54"/>
      <c r="U13" s="54">
        <v>0</v>
      </c>
      <c r="V13" s="54"/>
      <c r="W13" s="54">
        <v>0</v>
      </c>
      <c r="X13" s="54"/>
      <c r="Y13" s="54">
        <v>575000</v>
      </c>
      <c r="Z13" s="54"/>
      <c r="AA13" s="54">
        <v>574959995750</v>
      </c>
      <c r="AB13" s="54"/>
      <c r="AC13" s="54">
        <v>0</v>
      </c>
      <c r="AD13" s="54"/>
      <c r="AE13" s="54">
        <v>0</v>
      </c>
      <c r="AF13" s="54"/>
      <c r="AG13" s="54">
        <v>0</v>
      </c>
      <c r="AH13" s="54"/>
      <c r="AI13" s="54">
        <v>0</v>
      </c>
      <c r="AK13" s="49">
        <v>0</v>
      </c>
    </row>
    <row r="14" spans="1:38" ht="21" x14ac:dyDescent="0.55000000000000004">
      <c r="A14" s="5" t="s">
        <v>79</v>
      </c>
      <c r="C14" s="1" t="s">
        <v>64</v>
      </c>
      <c r="E14" s="1" t="s">
        <v>64</v>
      </c>
      <c r="G14" s="1" t="s">
        <v>80</v>
      </c>
      <c r="I14" s="1" t="s">
        <v>81</v>
      </c>
      <c r="K14" s="54">
        <v>18</v>
      </c>
      <c r="L14" s="54"/>
      <c r="M14" s="54">
        <v>18</v>
      </c>
      <c r="N14" s="54"/>
      <c r="O14" s="54">
        <v>100830</v>
      </c>
      <c r="P14" s="54"/>
      <c r="Q14" s="54">
        <v>130014463173</v>
      </c>
      <c r="R14" s="54"/>
      <c r="S14" s="54">
        <v>154044597450</v>
      </c>
      <c r="T14" s="54"/>
      <c r="U14" s="54">
        <v>0</v>
      </c>
      <c r="V14" s="54"/>
      <c r="W14" s="54">
        <v>0</v>
      </c>
      <c r="X14" s="54"/>
      <c r="Y14" s="54">
        <v>0</v>
      </c>
      <c r="Z14" s="54"/>
      <c r="AA14" s="54">
        <v>0</v>
      </c>
      <c r="AB14" s="54"/>
      <c r="AC14" s="54">
        <v>100830</v>
      </c>
      <c r="AD14" s="54"/>
      <c r="AE14" s="54">
        <v>1546067</v>
      </c>
      <c r="AF14" s="54"/>
      <c r="AG14" s="54">
        <v>130014463173</v>
      </c>
      <c r="AH14" s="54"/>
      <c r="AI14" s="54">
        <v>155776969795</v>
      </c>
      <c r="AK14" s="49">
        <v>2.69E-2</v>
      </c>
    </row>
    <row r="15" spans="1:38" ht="21" x14ac:dyDescent="0.55000000000000004">
      <c r="A15" s="5" t="s">
        <v>82</v>
      </c>
      <c r="C15" s="1" t="s">
        <v>64</v>
      </c>
      <c r="E15" s="1" t="s">
        <v>64</v>
      </c>
      <c r="G15" s="1" t="s">
        <v>83</v>
      </c>
      <c r="I15" s="1" t="s">
        <v>84</v>
      </c>
      <c r="K15" s="54">
        <v>16</v>
      </c>
      <c r="L15" s="54"/>
      <c r="M15" s="54">
        <v>16</v>
      </c>
      <c r="N15" s="54"/>
      <c r="O15" s="54">
        <v>0</v>
      </c>
      <c r="P15" s="54"/>
      <c r="Q15" s="54">
        <v>0</v>
      </c>
      <c r="R15" s="54"/>
      <c r="S15" s="54">
        <v>0</v>
      </c>
      <c r="T15" s="54"/>
      <c r="U15" s="54">
        <v>1600000</v>
      </c>
      <c r="V15" s="54"/>
      <c r="W15" s="54">
        <v>1506100000000</v>
      </c>
      <c r="X15" s="54"/>
      <c r="Y15" s="54">
        <v>0</v>
      </c>
      <c r="Z15" s="54"/>
      <c r="AA15" s="54">
        <v>0</v>
      </c>
      <c r="AB15" s="54"/>
      <c r="AC15" s="54">
        <v>1600000</v>
      </c>
      <c r="AD15" s="54"/>
      <c r="AE15" s="54">
        <v>942556</v>
      </c>
      <c r="AF15" s="54"/>
      <c r="AG15" s="54">
        <v>1506100000000</v>
      </c>
      <c r="AH15" s="54"/>
      <c r="AI15" s="54">
        <v>1507816258760</v>
      </c>
      <c r="AK15" s="49">
        <v>0.26019999999999999</v>
      </c>
    </row>
    <row r="16" spans="1:38" s="2" customFormat="1" ht="21.75" thickBot="1" x14ac:dyDescent="0.6">
      <c r="A16" s="5"/>
      <c r="K16" s="57"/>
      <c r="L16" s="57"/>
      <c r="M16" s="57"/>
      <c r="N16" s="57"/>
      <c r="O16" s="58">
        <f>SUM(O9:O15)</f>
        <v>2468773</v>
      </c>
      <c r="P16" s="57">
        <f t="shared" ref="P16:AL16" si="0">SUM(P9:P15)</f>
        <v>0</v>
      </c>
      <c r="Q16" s="58">
        <f t="shared" si="0"/>
        <v>2436825406420</v>
      </c>
      <c r="R16" s="57">
        <f t="shared" si="0"/>
        <v>0</v>
      </c>
      <c r="S16" s="58">
        <f t="shared" si="0"/>
        <v>2528908783002</v>
      </c>
      <c r="T16" s="57">
        <f t="shared" si="0"/>
        <v>0</v>
      </c>
      <c r="U16" s="58">
        <f t="shared" si="0"/>
        <v>1600000</v>
      </c>
      <c r="V16" s="57">
        <f t="shared" si="0"/>
        <v>0</v>
      </c>
      <c r="W16" s="58">
        <f t="shared" si="0"/>
        <v>1506100000000</v>
      </c>
      <c r="X16" s="57">
        <f t="shared" si="0"/>
        <v>0</v>
      </c>
      <c r="Y16" s="58">
        <f t="shared" si="0"/>
        <v>575000</v>
      </c>
      <c r="Z16" s="57">
        <f t="shared" si="0"/>
        <v>0</v>
      </c>
      <c r="AA16" s="58">
        <f t="shared" si="0"/>
        <v>574959995750</v>
      </c>
      <c r="AB16" s="57">
        <f t="shared" si="0"/>
        <v>0</v>
      </c>
      <c r="AC16" s="58">
        <f t="shared" si="0"/>
        <v>3493773</v>
      </c>
      <c r="AD16" s="57">
        <f t="shared" si="0"/>
        <v>0</v>
      </c>
      <c r="AE16" s="58">
        <f t="shared" si="0"/>
        <v>6255163</v>
      </c>
      <c r="AF16" s="57">
        <f t="shared" si="0"/>
        <v>0</v>
      </c>
      <c r="AG16" s="58">
        <f t="shared" si="0"/>
        <v>3376530406420</v>
      </c>
      <c r="AH16" s="57">
        <f t="shared" si="0"/>
        <v>0</v>
      </c>
      <c r="AI16" s="58">
        <f t="shared" si="0"/>
        <v>3469474153599</v>
      </c>
      <c r="AJ16" s="25">
        <f t="shared" si="0"/>
        <v>0</v>
      </c>
      <c r="AK16" s="50">
        <f>SUM(AK9:AK15)</f>
        <v>0.59870000000000001</v>
      </c>
      <c r="AL16" s="25">
        <f t="shared" si="0"/>
        <v>0</v>
      </c>
    </row>
    <row r="17" ht="19.5" thickTop="1" x14ac:dyDescent="0.45"/>
  </sheetData>
  <sheetProtection algorithmName="SHA-512" hashValue="sdBAy9VXanU1p6dA2ZbuLeRWlWlAe+ZSCpRVj7o9D9hfBDM8QL713PDDncJFSbQuXcwluo5zRk0u7RxGadwdkQ==" saltValue="qlpcRWByrVJ9M6LtPvpGfQ==" spinCount="100000" sheet="1" objects="1" scenarios="1" selectLockedCells="1" autoFilter="0" selectUnlockedCells="1"/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rightToLeft="1" view="pageBreakPreview" zoomScale="60" zoomScaleNormal="100" workbookViewId="0"/>
  </sheetViews>
  <sheetFormatPr defaultRowHeight="18.75" x14ac:dyDescent="0.45"/>
  <cols>
    <col min="1" max="1" width="28.7109375" style="4" bestFit="1" customWidth="1"/>
    <col min="2" max="2" width="1" style="1" customWidth="1"/>
    <col min="3" max="3" width="10.5703125" style="1" bestFit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22.28515625" style="1" bestFit="1" customWidth="1"/>
    <col min="12" max="12" width="1" style="1" customWidth="1"/>
    <col min="13" max="13" width="12.5703125" style="1" customWidth="1"/>
    <col min="14" max="14" width="1" style="10" customWidth="1"/>
    <col min="15" max="16384" width="9.140625" style="1"/>
  </cols>
  <sheetData>
    <row r="2" spans="1:14" ht="21" x14ac:dyDescent="0.4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4" ht="21" x14ac:dyDescent="0.45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4" ht="21" x14ac:dyDescent="0.45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4" ht="6.75" customHeight="1" x14ac:dyDescent="0.45"/>
    <row r="6" spans="1:14" ht="21" x14ac:dyDescent="0.45">
      <c r="A6" s="63" t="s">
        <v>3</v>
      </c>
      <c r="C6" s="64" t="s">
        <v>6</v>
      </c>
      <c r="D6" s="64" t="s">
        <v>6</v>
      </c>
      <c r="E6" s="64" t="s">
        <v>6</v>
      </c>
      <c r="F6" s="64" t="s">
        <v>6</v>
      </c>
      <c r="G6" s="64" t="s">
        <v>6</v>
      </c>
      <c r="H6" s="65" t="s">
        <v>6</v>
      </c>
      <c r="I6" s="64" t="s">
        <v>6</v>
      </c>
      <c r="J6" s="64" t="s">
        <v>6</v>
      </c>
      <c r="K6" s="64" t="s">
        <v>6</v>
      </c>
      <c r="L6" s="64" t="s">
        <v>6</v>
      </c>
      <c r="M6" s="64" t="s">
        <v>6</v>
      </c>
    </row>
    <row r="7" spans="1:14" s="27" customFormat="1" ht="51.75" customHeight="1" x14ac:dyDescent="0.25">
      <c r="A7" s="64" t="s">
        <v>3</v>
      </c>
      <c r="C7" s="67" t="s">
        <v>7</v>
      </c>
      <c r="E7" s="67" t="s">
        <v>85</v>
      </c>
      <c r="G7" s="67" t="s">
        <v>86</v>
      </c>
      <c r="I7" s="67" t="s">
        <v>87</v>
      </c>
      <c r="J7" s="28"/>
      <c r="K7" s="67" t="s">
        <v>88</v>
      </c>
      <c r="M7" s="67" t="s">
        <v>89</v>
      </c>
      <c r="N7" s="29"/>
    </row>
    <row r="8" spans="1:14" ht="21" x14ac:dyDescent="0.55000000000000004">
      <c r="A8" s="7" t="s">
        <v>82</v>
      </c>
      <c r="C8" s="9">
        <v>1600000</v>
      </c>
      <c r="E8" s="9">
        <v>945000</v>
      </c>
      <c r="G8" s="9">
        <v>942556</v>
      </c>
      <c r="I8" s="51">
        <v>-2.5999999999999999E-3</v>
      </c>
      <c r="K8" s="9">
        <v>1508089600000</v>
      </c>
      <c r="M8" s="11"/>
    </row>
    <row r="12" spans="1:14" x14ac:dyDescent="0.45">
      <c r="I12" s="3"/>
    </row>
    <row r="15" spans="1:14" x14ac:dyDescent="0.45">
      <c r="I15" s="3"/>
    </row>
    <row r="16" spans="1:14" x14ac:dyDescent="0.45">
      <c r="I16" s="52"/>
    </row>
  </sheetData>
  <sheetProtection algorithmName="SHA-512" hashValue="zR0SsdJXeF0l9eXaznriqhVKPdoLak+v6uzibkeWxy3iqv3zUKGbWTCXbWtEhQWIZEQBvPF5KdQPX9r488Zxvw==" saltValue="27LYov5TxcWpKb6gpGDHsw==" spinCount="100000" sheet="1" objects="1" scenarios="1" selectLockedCells="1" autoFilter="0" selectUnlockedCells="1"/>
  <mergeCells count="11">
    <mergeCell ref="A4:M4"/>
    <mergeCell ref="A3:M3"/>
    <mergeCell ref="A2:M2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5"/>
  <sheetViews>
    <sheetView rightToLeft="1" view="pageBreakPreview" zoomScale="60" zoomScaleNormal="100" workbookViewId="0">
      <selection activeCell="E30" sqref="E30"/>
    </sheetView>
  </sheetViews>
  <sheetFormatPr defaultRowHeight="18.75" x14ac:dyDescent="0.45"/>
  <cols>
    <col min="1" max="1" width="26.7109375" style="4" bestFit="1" customWidth="1"/>
    <col min="2" max="2" width="1" style="1" customWidth="1"/>
    <col min="3" max="3" width="23.28515625" style="1" bestFit="1" customWidth="1"/>
    <col min="4" max="4" width="2.140625" style="1" bestFit="1" customWidth="1"/>
    <col min="5" max="5" width="13.42578125" style="1" bestFit="1" customWidth="1"/>
    <col min="6" max="6" width="2.140625" style="1" bestFit="1" customWidth="1"/>
    <col min="7" max="7" width="18.140625" style="1" customWidth="1"/>
    <col min="8" max="8" width="1.28515625" style="1" customWidth="1"/>
    <col min="9" max="9" width="9.140625" style="1" customWidth="1"/>
    <col min="10" max="10" width="1.28515625" style="1" customWidth="1"/>
    <col min="11" max="11" width="18.42578125" style="1" bestFit="1" customWidth="1"/>
    <col min="12" max="12" width="1.140625" style="1" customWidth="1"/>
    <col min="13" max="13" width="19.7109375" style="1" bestFit="1" customWidth="1"/>
    <col min="14" max="14" width="1.140625" style="1" customWidth="1"/>
    <col min="15" max="15" width="20.140625" style="1" bestFit="1" customWidth="1"/>
    <col min="16" max="16" width="1.140625" style="1" customWidth="1"/>
    <col min="17" max="17" width="20" style="1" customWidth="1"/>
    <col min="18" max="18" width="1.140625" style="1" customWidth="1"/>
    <col min="19" max="19" width="17.85546875" style="1" bestFit="1" customWidth="1"/>
    <col min="20" max="20" width="1.42578125" style="1" customWidth="1"/>
    <col min="21" max="16384" width="9.140625" style="1"/>
  </cols>
  <sheetData>
    <row r="2" spans="1:19" ht="21" x14ac:dyDescent="0.4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21" x14ac:dyDescent="0.45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21" x14ac:dyDescent="0.45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</row>
    <row r="5" spans="1:19" ht="11.25" customHeight="1" x14ac:dyDescent="0.45"/>
    <row r="6" spans="1:19" ht="21" x14ac:dyDescent="0.45">
      <c r="A6" s="63" t="s">
        <v>91</v>
      </c>
      <c r="C6" s="64" t="s">
        <v>92</v>
      </c>
      <c r="D6" s="64" t="s">
        <v>92</v>
      </c>
      <c r="E6" s="64" t="s">
        <v>92</v>
      </c>
      <c r="F6" s="64" t="s">
        <v>92</v>
      </c>
      <c r="G6" s="64" t="s">
        <v>92</v>
      </c>
      <c r="H6" s="65" t="s">
        <v>92</v>
      </c>
      <c r="I6" s="64" t="s">
        <v>92</v>
      </c>
      <c r="J6" s="11"/>
      <c r="K6" s="64" t="s">
        <v>4</v>
      </c>
      <c r="L6" s="11"/>
      <c r="M6" s="64" t="s">
        <v>5</v>
      </c>
      <c r="N6" s="64" t="s">
        <v>5</v>
      </c>
      <c r="O6" s="64" t="s">
        <v>5</v>
      </c>
      <c r="Q6" s="64" t="s">
        <v>6</v>
      </c>
      <c r="R6" s="64" t="s">
        <v>6</v>
      </c>
      <c r="S6" s="64" t="s">
        <v>6</v>
      </c>
    </row>
    <row r="7" spans="1:19" ht="21" x14ac:dyDescent="0.45">
      <c r="A7" s="64" t="s">
        <v>91</v>
      </c>
      <c r="C7" s="68" t="s">
        <v>93</v>
      </c>
      <c r="E7" s="68" t="s">
        <v>94</v>
      </c>
      <c r="G7" s="68" t="s">
        <v>95</v>
      </c>
      <c r="I7" s="64" t="s">
        <v>61</v>
      </c>
      <c r="J7" s="11"/>
      <c r="K7" s="64" t="s">
        <v>96</v>
      </c>
      <c r="M7" s="64" t="s">
        <v>97</v>
      </c>
      <c r="N7" s="11"/>
      <c r="O7" s="64" t="s">
        <v>98</v>
      </c>
      <c r="Q7" s="68" t="s">
        <v>96</v>
      </c>
      <c r="S7" s="68" t="s">
        <v>90</v>
      </c>
    </row>
    <row r="8" spans="1:19" ht="21" x14ac:dyDescent="0.55000000000000004">
      <c r="A8" s="6" t="s">
        <v>99</v>
      </c>
      <c r="C8" s="10" t="s">
        <v>100</v>
      </c>
      <c r="E8" s="10" t="s">
        <v>101</v>
      </c>
      <c r="G8" s="10" t="s">
        <v>102</v>
      </c>
      <c r="I8" s="59">
        <v>0</v>
      </c>
      <c r="J8" s="54"/>
      <c r="K8" s="59">
        <v>767323379</v>
      </c>
      <c r="L8" s="54"/>
      <c r="M8" s="59">
        <v>72800700346</v>
      </c>
      <c r="N8" s="54"/>
      <c r="O8" s="59">
        <v>73473572000</v>
      </c>
      <c r="P8" s="54"/>
      <c r="Q8" s="59">
        <v>94451725</v>
      </c>
      <c r="S8" s="45">
        <v>0</v>
      </c>
    </row>
    <row r="9" spans="1:19" ht="21" x14ac:dyDescent="0.55000000000000004">
      <c r="A9" s="22" t="s">
        <v>99</v>
      </c>
      <c r="B9" s="10"/>
      <c r="C9" s="10" t="s">
        <v>103</v>
      </c>
      <c r="D9" s="10"/>
      <c r="E9" s="10" t="s">
        <v>104</v>
      </c>
      <c r="F9" s="10"/>
      <c r="G9" s="10" t="s">
        <v>105</v>
      </c>
      <c r="H9" s="10"/>
      <c r="I9" s="59">
        <v>0</v>
      </c>
      <c r="J9" s="59"/>
      <c r="K9" s="59">
        <v>30000000</v>
      </c>
      <c r="L9" s="59"/>
      <c r="M9" s="59">
        <v>0</v>
      </c>
      <c r="N9" s="59"/>
      <c r="O9" s="59">
        <v>0</v>
      </c>
      <c r="P9" s="59"/>
      <c r="Q9" s="59">
        <v>30000000</v>
      </c>
      <c r="R9" s="10"/>
      <c r="S9" s="45">
        <v>0</v>
      </c>
    </row>
    <row r="10" spans="1:19" ht="21" x14ac:dyDescent="0.55000000000000004">
      <c r="A10" s="5" t="s">
        <v>106</v>
      </c>
      <c r="C10" s="1" t="s">
        <v>107</v>
      </c>
      <c r="E10" s="1" t="s">
        <v>101</v>
      </c>
      <c r="G10" s="1" t="s">
        <v>108</v>
      </c>
      <c r="I10" s="54">
        <v>0</v>
      </c>
      <c r="J10" s="54"/>
      <c r="K10" s="54">
        <v>21043714223</v>
      </c>
      <c r="L10" s="54"/>
      <c r="M10" s="54">
        <v>1637091956332</v>
      </c>
      <c r="N10" s="54"/>
      <c r="O10" s="54">
        <v>1650399596581</v>
      </c>
      <c r="P10" s="54"/>
      <c r="Q10" s="54">
        <v>7736073974</v>
      </c>
      <c r="S10" s="46">
        <v>1.2999999999999999E-3</v>
      </c>
    </row>
    <row r="11" spans="1:19" ht="21" x14ac:dyDescent="0.55000000000000004">
      <c r="A11" s="5" t="s">
        <v>109</v>
      </c>
      <c r="C11" s="1" t="s">
        <v>110</v>
      </c>
      <c r="E11" s="1" t="s">
        <v>101</v>
      </c>
      <c r="G11" s="1" t="s">
        <v>111</v>
      </c>
      <c r="I11" s="54">
        <v>0</v>
      </c>
      <c r="J11" s="54"/>
      <c r="K11" s="54">
        <v>4615495</v>
      </c>
      <c r="L11" s="54"/>
      <c r="M11" s="54">
        <v>34483</v>
      </c>
      <c r="N11" s="54"/>
      <c r="O11" s="54">
        <v>420000</v>
      </c>
      <c r="P11" s="54"/>
      <c r="Q11" s="54">
        <v>4229978</v>
      </c>
      <c r="S11" s="46">
        <v>0</v>
      </c>
    </row>
    <row r="12" spans="1:19" ht="21" x14ac:dyDescent="0.55000000000000004">
      <c r="A12" s="5" t="s">
        <v>112</v>
      </c>
      <c r="C12" s="1" t="s">
        <v>113</v>
      </c>
      <c r="E12" s="1" t="s">
        <v>101</v>
      </c>
      <c r="G12" s="1" t="s">
        <v>114</v>
      </c>
      <c r="I12" s="54">
        <v>0</v>
      </c>
      <c r="J12" s="54"/>
      <c r="K12" s="54">
        <v>5706704</v>
      </c>
      <c r="L12" s="54"/>
      <c r="M12" s="54">
        <v>46891</v>
      </c>
      <c r="N12" s="54"/>
      <c r="O12" s="54">
        <v>420000</v>
      </c>
      <c r="P12" s="54"/>
      <c r="Q12" s="54">
        <v>5333595</v>
      </c>
      <c r="S12" s="46">
        <v>0</v>
      </c>
    </row>
    <row r="13" spans="1:19" ht="21" x14ac:dyDescent="0.55000000000000004">
      <c r="A13" s="5" t="s">
        <v>115</v>
      </c>
      <c r="C13" s="1" t="s">
        <v>116</v>
      </c>
      <c r="E13" s="1" t="s">
        <v>101</v>
      </c>
      <c r="G13" s="1" t="s">
        <v>117</v>
      </c>
      <c r="I13" s="54">
        <v>0</v>
      </c>
      <c r="J13" s="54"/>
      <c r="K13" s="54">
        <v>0</v>
      </c>
      <c r="L13" s="54"/>
      <c r="M13" s="54">
        <v>815982739728</v>
      </c>
      <c r="N13" s="54"/>
      <c r="O13" s="54">
        <v>801916390000</v>
      </c>
      <c r="P13" s="54"/>
      <c r="Q13" s="54">
        <v>14066349728</v>
      </c>
      <c r="S13" s="46">
        <v>2.3999999999999998E-3</v>
      </c>
    </row>
    <row r="14" spans="1:19" ht="21" x14ac:dyDescent="0.55000000000000004">
      <c r="A14" s="5" t="s">
        <v>118</v>
      </c>
      <c r="C14" s="1" t="s">
        <v>119</v>
      </c>
      <c r="E14" s="1" t="s">
        <v>101</v>
      </c>
      <c r="G14" s="1" t="s">
        <v>120</v>
      </c>
      <c r="I14" s="54">
        <v>0</v>
      </c>
      <c r="J14" s="54"/>
      <c r="K14" s="54">
        <v>275593529</v>
      </c>
      <c r="L14" s="54"/>
      <c r="M14" s="54">
        <v>42317</v>
      </c>
      <c r="N14" s="54"/>
      <c r="O14" s="54">
        <v>270445000</v>
      </c>
      <c r="P14" s="54"/>
      <c r="Q14" s="54">
        <v>5190846</v>
      </c>
      <c r="S14" s="46">
        <v>0</v>
      </c>
    </row>
    <row r="15" spans="1:19" ht="21" x14ac:dyDescent="0.55000000000000004">
      <c r="A15" s="5" t="s">
        <v>121</v>
      </c>
      <c r="C15" s="1" t="s">
        <v>122</v>
      </c>
      <c r="E15" s="1" t="s">
        <v>101</v>
      </c>
      <c r="G15" s="1" t="s">
        <v>123</v>
      </c>
      <c r="I15" s="54">
        <v>0</v>
      </c>
      <c r="J15" s="54"/>
      <c r="K15" s="54">
        <v>198978</v>
      </c>
      <c r="L15" s="54"/>
      <c r="M15" s="54">
        <v>0</v>
      </c>
      <c r="N15" s="54"/>
      <c r="O15" s="54">
        <v>0</v>
      </c>
      <c r="P15" s="54"/>
      <c r="Q15" s="54">
        <v>198978</v>
      </c>
      <c r="S15" s="46">
        <v>0</v>
      </c>
    </row>
    <row r="16" spans="1:19" ht="21" x14ac:dyDescent="0.55000000000000004">
      <c r="A16" s="5" t="s">
        <v>124</v>
      </c>
      <c r="C16" s="1" t="s">
        <v>125</v>
      </c>
      <c r="E16" s="1" t="s">
        <v>101</v>
      </c>
      <c r="G16" s="1" t="s">
        <v>126</v>
      </c>
      <c r="I16" s="54">
        <v>0</v>
      </c>
      <c r="J16" s="54"/>
      <c r="K16" s="54">
        <v>3552923107</v>
      </c>
      <c r="L16" s="54"/>
      <c r="M16" s="54">
        <v>7989047295</v>
      </c>
      <c r="N16" s="54"/>
      <c r="O16" s="54">
        <v>7990682808</v>
      </c>
      <c r="P16" s="54"/>
      <c r="Q16" s="54">
        <v>3551287594</v>
      </c>
      <c r="S16" s="46">
        <v>5.9999999999999995E-4</v>
      </c>
    </row>
    <row r="17" spans="1:19" ht="21" x14ac:dyDescent="0.55000000000000004">
      <c r="A17" s="5" t="s">
        <v>127</v>
      </c>
      <c r="C17" s="1" t="s">
        <v>128</v>
      </c>
      <c r="E17" s="1" t="s">
        <v>101</v>
      </c>
      <c r="G17" s="1" t="s">
        <v>129</v>
      </c>
      <c r="I17" s="54">
        <v>0</v>
      </c>
      <c r="J17" s="54"/>
      <c r="K17" s="54">
        <v>10037795</v>
      </c>
      <c r="L17" s="54"/>
      <c r="M17" s="54">
        <v>321742548255</v>
      </c>
      <c r="N17" s="54"/>
      <c r="O17" s="54">
        <v>321747055370</v>
      </c>
      <c r="P17" s="54"/>
      <c r="Q17" s="54">
        <v>5530680</v>
      </c>
      <c r="S17" s="46">
        <v>0</v>
      </c>
    </row>
    <row r="18" spans="1:19" ht="21" x14ac:dyDescent="0.55000000000000004">
      <c r="A18" s="5" t="s">
        <v>130</v>
      </c>
      <c r="C18" s="1" t="s">
        <v>131</v>
      </c>
      <c r="E18" s="1" t="s">
        <v>132</v>
      </c>
      <c r="G18" s="1" t="s">
        <v>129</v>
      </c>
      <c r="I18" s="54">
        <v>18</v>
      </c>
      <c r="J18" s="54"/>
      <c r="K18" s="54">
        <v>314000000000</v>
      </c>
      <c r="L18" s="54"/>
      <c r="M18" s="54">
        <v>0</v>
      </c>
      <c r="N18" s="54"/>
      <c r="O18" s="54">
        <v>314000000000</v>
      </c>
      <c r="P18" s="54"/>
      <c r="Q18" s="54">
        <v>0</v>
      </c>
      <c r="S18" s="46">
        <v>0</v>
      </c>
    </row>
    <row r="19" spans="1:19" ht="21" x14ac:dyDescent="0.55000000000000004">
      <c r="A19" s="5" t="s">
        <v>115</v>
      </c>
      <c r="C19" s="1" t="s">
        <v>133</v>
      </c>
      <c r="E19" s="1" t="s">
        <v>132</v>
      </c>
      <c r="G19" s="1" t="s">
        <v>134</v>
      </c>
      <c r="I19" s="54">
        <v>18</v>
      </c>
      <c r="J19" s="54"/>
      <c r="K19" s="54">
        <v>790000000000</v>
      </c>
      <c r="L19" s="54"/>
      <c r="M19" s="54">
        <v>0</v>
      </c>
      <c r="N19" s="54"/>
      <c r="O19" s="54">
        <v>790000000000</v>
      </c>
      <c r="P19" s="54"/>
      <c r="Q19" s="54">
        <v>0</v>
      </c>
      <c r="S19" s="46">
        <v>0</v>
      </c>
    </row>
    <row r="20" spans="1:19" ht="21" x14ac:dyDescent="0.55000000000000004">
      <c r="A20" s="5" t="s">
        <v>124</v>
      </c>
      <c r="C20" s="1" t="s">
        <v>135</v>
      </c>
      <c r="E20" s="1" t="s">
        <v>132</v>
      </c>
      <c r="G20" s="1" t="s">
        <v>136</v>
      </c>
      <c r="I20" s="54">
        <v>18</v>
      </c>
      <c r="J20" s="54"/>
      <c r="K20" s="54">
        <v>240000000000</v>
      </c>
      <c r="L20" s="54"/>
      <c r="M20" s="54">
        <v>0</v>
      </c>
      <c r="N20" s="54"/>
      <c r="O20" s="54">
        <v>0</v>
      </c>
      <c r="P20" s="54"/>
      <c r="Q20" s="54">
        <v>240000000000</v>
      </c>
      <c r="S20" s="46">
        <v>4.1399999999999999E-2</v>
      </c>
    </row>
    <row r="21" spans="1:19" ht="21" x14ac:dyDescent="0.55000000000000004">
      <c r="A21" s="5" t="s">
        <v>115</v>
      </c>
      <c r="C21" s="1" t="s">
        <v>137</v>
      </c>
      <c r="E21" s="1" t="s">
        <v>132</v>
      </c>
      <c r="G21" s="1" t="s">
        <v>138</v>
      </c>
      <c r="I21" s="54">
        <v>18</v>
      </c>
      <c r="J21" s="54"/>
      <c r="K21" s="54">
        <v>766000000000</v>
      </c>
      <c r="L21" s="54"/>
      <c r="M21" s="54">
        <v>0</v>
      </c>
      <c r="N21" s="54"/>
      <c r="O21" s="54">
        <v>0</v>
      </c>
      <c r="P21" s="54"/>
      <c r="Q21" s="54">
        <v>766000000000</v>
      </c>
      <c r="S21" s="46">
        <v>0.13220000000000001</v>
      </c>
    </row>
    <row r="22" spans="1:19" ht="21" x14ac:dyDescent="0.55000000000000004">
      <c r="A22" s="5" t="s">
        <v>124</v>
      </c>
      <c r="C22" s="1" t="s">
        <v>139</v>
      </c>
      <c r="E22" s="1" t="s">
        <v>132</v>
      </c>
      <c r="G22" s="1" t="s">
        <v>83</v>
      </c>
      <c r="I22" s="54">
        <v>18</v>
      </c>
      <c r="J22" s="54"/>
      <c r="K22" s="54">
        <v>300000000000</v>
      </c>
      <c r="L22" s="54"/>
      <c r="M22" s="54">
        <v>0</v>
      </c>
      <c r="N22" s="54"/>
      <c r="O22" s="54">
        <v>0</v>
      </c>
      <c r="P22" s="54"/>
      <c r="Q22" s="54">
        <v>300000000000</v>
      </c>
      <c r="S22" s="46">
        <v>5.1799999999999999E-2</v>
      </c>
    </row>
    <row r="23" spans="1:19" ht="21" x14ac:dyDescent="0.55000000000000004">
      <c r="A23" s="5" t="s">
        <v>140</v>
      </c>
      <c r="C23" s="1" t="s">
        <v>141</v>
      </c>
      <c r="E23" s="1" t="s">
        <v>101</v>
      </c>
      <c r="G23" s="1" t="s">
        <v>142</v>
      </c>
      <c r="I23" s="54">
        <v>0</v>
      </c>
      <c r="J23" s="54"/>
      <c r="K23" s="54">
        <v>0</v>
      </c>
      <c r="L23" s="54"/>
      <c r="M23" s="54">
        <v>2500000</v>
      </c>
      <c r="N23" s="54"/>
      <c r="O23" s="54">
        <v>20000</v>
      </c>
      <c r="P23" s="54"/>
      <c r="Q23" s="54">
        <v>2480000</v>
      </c>
      <c r="S23" s="46">
        <v>0</v>
      </c>
    </row>
    <row r="24" spans="1:19" s="2" customFormat="1" ht="21.75" thickBot="1" x14ac:dyDescent="0.6">
      <c r="A24" s="5"/>
      <c r="I24" s="57"/>
      <c r="J24" s="57"/>
      <c r="K24" s="58">
        <f>SUM(K8:K23)</f>
        <v>2435690113210</v>
      </c>
      <c r="L24" s="57"/>
      <c r="M24" s="58">
        <f t="shared" ref="M24:O24" si="0">SUM(M8:M23)</f>
        <v>2855609615647</v>
      </c>
      <c r="N24" s="57"/>
      <c r="O24" s="58">
        <f t="shared" si="0"/>
        <v>3959798601759</v>
      </c>
      <c r="P24" s="57"/>
      <c r="Q24" s="58">
        <f>SUM(Q8:Q23)</f>
        <v>1331501127098</v>
      </c>
      <c r="R24" s="25"/>
      <c r="S24" s="50">
        <f>SUM(S8:S23)</f>
        <v>0.22970000000000002</v>
      </c>
    </row>
    <row r="25" spans="1:19" ht="19.5" thickTop="1" x14ac:dyDescent="0.45">
      <c r="I25" s="54"/>
      <c r="J25" s="54"/>
      <c r="K25" s="54"/>
      <c r="L25" s="54"/>
      <c r="M25" s="54"/>
      <c r="N25" s="54"/>
      <c r="O25" s="54"/>
      <c r="P25" s="54"/>
      <c r="Q25" s="54"/>
    </row>
  </sheetData>
  <sheetProtection algorithmName="SHA-512" hashValue="yWM4Ua138M+MIYQcd7CdiY/fMKQilGKn4tNazt3/X/g3eRjgZ4eAYB0R1GqZz9OoL8tr7pr4EKl8MYttZITbTA==" saltValue="wAmoCVaEsQekEjzkOPEvKw==" spinCount="100000" sheet="1" objects="1" scenarios="1" selectLockedCells="1" autoFilter="0" selectUnlockedCells="1"/>
  <mergeCells count="17">
    <mergeCell ref="E7"/>
    <mergeCell ref="G7"/>
    <mergeCell ref="I7"/>
    <mergeCell ref="C6:I6"/>
    <mergeCell ref="A2:S2"/>
    <mergeCell ref="A4:S4"/>
    <mergeCell ref="A3:S3"/>
    <mergeCell ref="Q7"/>
    <mergeCell ref="S7"/>
    <mergeCell ref="Q6:S6"/>
    <mergeCell ref="K7"/>
    <mergeCell ref="K6"/>
    <mergeCell ref="M7"/>
    <mergeCell ref="O7"/>
    <mergeCell ref="M6:O6"/>
    <mergeCell ref="A6:A7"/>
    <mergeCell ref="C7"/>
  </mergeCells>
  <pageMargins left="0.7" right="0.7" top="0.75" bottom="0.75" header="0.3" footer="0.3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rightToLeft="1" view="pageBreakPreview" zoomScale="60" zoomScaleNormal="100" workbookViewId="0">
      <selection activeCell="I19" sqref="I19"/>
    </sheetView>
  </sheetViews>
  <sheetFormatPr defaultRowHeight="18.75" x14ac:dyDescent="0.45"/>
  <cols>
    <col min="1" max="1" width="31.140625" style="4" bestFit="1" customWidth="1"/>
    <col min="2" max="2" width="1" style="1" customWidth="1"/>
    <col min="3" max="3" width="14.7109375" style="1" bestFit="1" customWidth="1"/>
    <col min="4" max="4" width="2.140625" style="1" bestFit="1" customWidth="1"/>
    <col min="5" max="5" width="14.42578125" style="1" bestFit="1" customWidth="1"/>
    <col min="6" max="6" width="2.140625" style="1" bestFit="1" customWidth="1"/>
    <col min="7" max="7" width="8.5703125" style="1" bestFit="1" customWidth="1"/>
    <col min="8" max="8" width="2.140625" style="1" bestFit="1" customWidth="1"/>
    <col min="9" max="9" width="17" style="1" bestFit="1" customWidth="1"/>
    <col min="10" max="10" width="2.140625" style="1" bestFit="1" customWidth="1"/>
    <col min="11" max="11" width="12.7109375" style="1" bestFit="1" customWidth="1"/>
    <col min="12" max="12" width="2.140625" style="1" bestFit="1" customWidth="1"/>
    <col min="13" max="13" width="17" style="1" bestFit="1" customWidth="1"/>
    <col min="14" max="14" width="2.140625" style="1" bestFit="1" customWidth="1"/>
    <col min="15" max="15" width="17" style="1" bestFit="1" customWidth="1"/>
    <col min="16" max="16" width="2.140625" style="1" bestFit="1" customWidth="1"/>
    <col min="17" max="17" width="12.7109375" style="1" bestFit="1" customWidth="1"/>
    <col min="18" max="18" width="2.140625" style="1" bestFit="1" customWidth="1"/>
    <col min="19" max="19" width="17" style="1" bestFit="1" customWidth="1"/>
    <col min="20" max="20" width="1.5703125" style="1" customWidth="1"/>
    <col min="21" max="16384" width="9.140625" style="1"/>
  </cols>
  <sheetData>
    <row r="2" spans="1:19" ht="21" x14ac:dyDescent="0.4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21" x14ac:dyDescent="0.45">
      <c r="A3" s="65" t="s">
        <v>143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21" x14ac:dyDescent="0.45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</row>
    <row r="5" spans="1:19" ht="9.75" customHeight="1" x14ac:dyDescent="0.45"/>
    <row r="6" spans="1:19" ht="21" x14ac:dyDescent="0.45">
      <c r="A6" s="64" t="s">
        <v>144</v>
      </c>
      <c r="B6" s="64" t="s">
        <v>144</v>
      </c>
      <c r="C6" s="64" t="s">
        <v>144</v>
      </c>
      <c r="D6" s="64" t="s">
        <v>144</v>
      </c>
      <c r="E6" s="64" t="s">
        <v>144</v>
      </c>
      <c r="F6" s="64" t="s">
        <v>144</v>
      </c>
      <c r="G6" s="64" t="s">
        <v>144</v>
      </c>
      <c r="I6" s="64" t="s">
        <v>145</v>
      </c>
      <c r="J6" s="64" t="s">
        <v>145</v>
      </c>
      <c r="K6" s="64" t="s">
        <v>145</v>
      </c>
      <c r="L6" s="64" t="s">
        <v>145</v>
      </c>
      <c r="M6" s="64" t="s">
        <v>145</v>
      </c>
      <c r="N6" s="11"/>
      <c r="O6" s="64" t="s">
        <v>146</v>
      </c>
      <c r="P6" s="65" t="s">
        <v>146</v>
      </c>
      <c r="Q6" s="64" t="s">
        <v>146</v>
      </c>
      <c r="R6" s="64" t="s">
        <v>146</v>
      </c>
      <c r="S6" s="64" t="s">
        <v>146</v>
      </c>
    </row>
    <row r="7" spans="1:19" ht="21" x14ac:dyDescent="0.45">
      <c r="A7" s="68" t="s">
        <v>147</v>
      </c>
      <c r="C7" s="68" t="s">
        <v>148</v>
      </c>
      <c r="E7" s="68" t="s">
        <v>60</v>
      </c>
      <c r="G7" s="68" t="s">
        <v>61</v>
      </c>
      <c r="I7" s="64" t="s">
        <v>149</v>
      </c>
      <c r="J7" s="11"/>
      <c r="K7" s="64" t="s">
        <v>150</v>
      </c>
      <c r="M7" s="64" t="s">
        <v>151</v>
      </c>
      <c r="N7" s="11"/>
      <c r="O7" s="64" t="s">
        <v>149</v>
      </c>
      <c r="Q7" s="68" t="s">
        <v>150</v>
      </c>
      <c r="S7" s="68" t="s">
        <v>151</v>
      </c>
    </row>
    <row r="8" spans="1:19" ht="21" x14ac:dyDescent="0.55000000000000004">
      <c r="A8" s="6" t="s">
        <v>82</v>
      </c>
      <c r="C8" s="10" t="s">
        <v>152</v>
      </c>
      <c r="E8" s="10" t="s">
        <v>84</v>
      </c>
      <c r="G8" s="59">
        <v>16</v>
      </c>
      <c r="H8" s="54"/>
      <c r="I8" s="59">
        <v>7568439567</v>
      </c>
      <c r="J8" s="54"/>
      <c r="K8" s="59" t="s">
        <v>152</v>
      </c>
      <c r="L8" s="54"/>
      <c r="M8" s="59">
        <v>7568439567</v>
      </c>
      <c r="N8" s="54"/>
      <c r="O8" s="59">
        <v>7568439567</v>
      </c>
      <c r="P8" s="54"/>
      <c r="Q8" s="59" t="s">
        <v>152</v>
      </c>
      <c r="R8" s="54"/>
      <c r="S8" s="59">
        <v>7568439567</v>
      </c>
    </row>
    <row r="9" spans="1:19" ht="21" x14ac:dyDescent="0.55000000000000004">
      <c r="A9" s="22" t="s">
        <v>63</v>
      </c>
      <c r="B9" s="10"/>
      <c r="C9" s="10" t="s">
        <v>152</v>
      </c>
      <c r="D9" s="10"/>
      <c r="E9" s="10" t="s">
        <v>66</v>
      </c>
      <c r="F9" s="10"/>
      <c r="G9" s="59">
        <v>18</v>
      </c>
      <c r="H9" s="59"/>
      <c r="I9" s="59">
        <v>22609720208</v>
      </c>
      <c r="J9" s="59"/>
      <c r="K9" s="59" t="s">
        <v>152</v>
      </c>
      <c r="L9" s="59"/>
      <c r="M9" s="59">
        <v>22609720208</v>
      </c>
      <c r="N9" s="59"/>
      <c r="O9" s="59">
        <v>22609720208</v>
      </c>
      <c r="P9" s="59"/>
      <c r="Q9" s="59" t="s">
        <v>152</v>
      </c>
      <c r="R9" s="59"/>
      <c r="S9" s="59">
        <v>22609720208</v>
      </c>
    </row>
    <row r="10" spans="1:19" ht="21" x14ac:dyDescent="0.55000000000000004">
      <c r="A10" s="5" t="s">
        <v>76</v>
      </c>
      <c r="C10" s="1" t="s">
        <v>152</v>
      </c>
      <c r="E10" s="1" t="s">
        <v>78</v>
      </c>
      <c r="G10" s="54">
        <v>20</v>
      </c>
      <c r="H10" s="54"/>
      <c r="I10" s="54">
        <v>5494573893</v>
      </c>
      <c r="J10" s="54"/>
      <c r="K10" s="54" t="s">
        <v>152</v>
      </c>
      <c r="L10" s="54"/>
      <c r="M10" s="54">
        <v>5494573893</v>
      </c>
      <c r="N10" s="54"/>
      <c r="O10" s="54">
        <v>5494573893</v>
      </c>
      <c r="P10" s="54"/>
      <c r="Q10" s="54" t="s">
        <v>152</v>
      </c>
      <c r="R10" s="54"/>
      <c r="S10" s="54">
        <v>5494573893</v>
      </c>
    </row>
    <row r="11" spans="1:19" ht="21" x14ac:dyDescent="0.55000000000000004">
      <c r="A11" s="5" t="s">
        <v>67</v>
      </c>
      <c r="C11" s="1" t="s">
        <v>152</v>
      </c>
      <c r="E11" s="1" t="s">
        <v>69</v>
      </c>
      <c r="G11" s="54">
        <v>16</v>
      </c>
      <c r="H11" s="54"/>
      <c r="I11" s="54">
        <v>22343687479</v>
      </c>
      <c r="J11" s="54"/>
      <c r="K11" s="54" t="s">
        <v>152</v>
      </c>
      <c r="L11" s="54"/>
      <c r="M11" s="54">
        <v>22343687479</v>
      </c>
      <c r="N11" s="54"/>
      <c r="O11" s="54">
        <v>22343687479</v>
      </c>
      <c r="P11" s="54"/>
      <c r="Q11" s="54" t="s">
        <v>152</v>
      </c>
      <c r="R11" s="54"/>
      <c r="S11" s="54">
        <v>22343687479</v>
      </c>
    </row>
    <row r="12" spans="1:19" ht="21" x14ac:dyDescent="0.55000000000000004">
      <c r="A12" s="5" t="s">
        <v>73</v>
      </c>
      <c r="C12" s="1" t="s">
        <v>152</v>
      </c>
      <c r="E12" s="1" t="s">
        <v>75</v>
      </c>
      <c r="G12" s="54">
        <v>16</v>
      </c>
      <c r="H12" s="54"/>
      <c r="I12" s="54">
        <v>90204603</v>
      </c>
      <c r="J12" s="54"/>
      <c r="K12" s="54" t="s">
        <v>152</v>
      </c>
      <c r="L12" s="54"/>
      <c r="M12" s="54">
        <v>90204603</v>
      </c>
      <c r="N12" s="54"/>
      <c r="O12" s="54">
        <v>90204603</v>
      </c>
      <c r="P12" s="54"/>
      <c r="Q12" s="54" t="s">
        <v>152</v>
      </c>
      <c r="R12" s="54"/>
      <c r="S12" s="54">
        <v>90204603</v>
      </c>
    </row>
    <row r="13" spans="1:19" ht="21" x14ac:dyDescent="0.55000000000000004">
      <c r="A13" s="5" t="s">
        <v>99</v>
      </c>
      <c r="C13" s="3">
        <v>1</v>
      </c>
      <c r="E13" s="1" t="s">
        <v>152</v>
      </c>
      <c r="G13" s="54">
        <v>0</v>
      </c>
      <c r="H13" s="54"/>
      <c r="I13" s="54">
        <v>670058</v>
      </c>
      <c r="J13" s="54"/>
      <c r="K13" s="54">
        <v>0</v>
      </c>
      <c r="L13" s="54"/>
      <c r="M13" s="54">
        <v>670058</v>
      </c>
      <c r="N13" s="54"/>
      <c r="O13" s="54">
        <v>670058</v>
      </c>
      <c r="P13" s="54"/>
      <c r="Q13" s="54">
        <v>0</v>
      </c>
      <c r="R13" s="54"/>
      <c r="S13" s="54">
        <v>670058</v>
      </c>
    </row>
    <row r="14" spans="1:19" ht="21" x14ac:dyDescent="0.55000000000000004">
      <c r="A14" s="5" t="s">
        <v>106</v>
      </c>
      <c r="C14" s="3">
        <v>31</v>
      </c>
      <c r="E14" s="1" t="s">
        <v>152</v>
      </c>
      <c r="G14" s="54">
        <v>0</v>
      </c>
      <c r="H14" s="54"/>
      <c r="I14" s="54">
        <v>11180659</v>
      </c>
      <c r="J14" s="54"/>
      <c r="K14" s="54">
        <v>0</v>
      </c>
      <c r="L14" s="54"/>
      <c r="M14" s="54">
        <v>11180659</v>
      </c>
      <c r="N14" s="54"/>
      <c r="O14" s="54">
        <v>11180659</v>
      </c>
      <c r="P14" s="54"/>
      <c r="Q14" s="54">
        <v>0</v>
      </c>
      <c r="R14" s="54"/>
      <c r="S14" s="54">
        <v>11180659</v>
      </c>
    </row>
    <row r="15" spans="1:19" ht="21" x14ac:dyDescent="0.55000000000000004">
      <c r="A15" s="5" t="s">
        <v>109</v>
      </c>
      <c r="C15" s="3">
        <v>20</v>
      </c>
      <c r="E15" s="1" t="s">
        <v>152</v>
      </c>
      <c r="G15" s="54">
        <v>0</v>
      </c>
      <c r="H15" s="54"/>
      <c r="I15" s="54">
        <v>34483</v>
      </c>
      <c r="J15" s="54"/>
      <c r="K15" s="54">
        <v>0</v>
      </c>
      <c r="L15" s="54"/>
      <c r="M15" s="54">
        <v>34483</v>
      </c>
      <c r="N15" s="54"/>
      <c r="O15" s="54">
        <v>34483</v>
      </c>
      <c r="P15" s="54"/>
      <c r="Q15" s="54">
        <v>0</v>
      </c>
      <c r="R15" s="54"/>
      <c r="S15" s="54">
        <v>34483</v>
      </c>
    </row>
    <row r="16" spans="1:19" ht="21" x14ac:dyDescent="0.55000000000000004">
      <c r="A16" s="5" t="s">
        <v>112</v>
      </c>
      <c r="C16" s="3">
        <v>6</v>
      </c>
      <c r="E16" s="1" t="s">
        <v>152</v>
      </c>
      <c r="G16" s="54">
        <v>0</v>
      </c>
      <c r="H16" s="54"/>
      <c r="I16" s="54">
        <v>46891</v>
      </c>
      <c r="J16" s="54"/>
      <c r="K16" s="54">
        <v>0</v>
      </c>
      <c r="L16" s="54"/>
      <c r="M16" s="54">
        <v>46891</v>
      </c>
      <c r="N16" s="54"/>
      <c r="O16" s="54">
        <v>46891</v>
      </c>
      <c r="P16" s="54"/>
      <c r="Q16" s="54">
        <v>0</v>
      </c>
      <c r="R16" s="54"/>
      <c r="S16" s="54">
        <v>46891</v>
      </c>
    </row>
    <row r="17" spans="1:19" ht="21" x14ac:dyDescent="0.55000000000000004">
      <c r="A17" s="5" t="s">
        <v>118</v>
      </c>
      <c r="C17" s="3">
        <v>22</v>
      </c>
      <c r="E17" s="1" t="s">
        <v>152</v>
      </c>
      <c r="G17" s="54">
        <v>0</v>
      </c>
      <c r="H17" s="54"/>
      <c r="I17" s="54">
        <v>42317</v>
      </c>
      <c r="J17" s="54"/>
      <c r="K17" s="54">
        <v>0</v>
      </c>
      <c r="L17" s="54"/>
      <c r="M17" s="54">
        <v>42317</v>
      </c>
      <c r="N17" s="54"/>
      <c r="O17" s="54">
        <v>42317</v>
      </c>
      <c r="P17" s="54"/>
      <c r="Q17" s="54">
        <v>0</v>
      </c>
      <c r="R17" s="54"/>
      <c r="S17" s="54">
        <v>42317</v>
      </c>
    </row>
    <row r="18" spans="1:19" ht="21" x14ac:dyDescent="0.55000000000000004">
      <c r="A18" s="5" t="s">
        <v>124</v>
      </c>
      <c r="C18" s="3">
        <v>19</v>
      </c>
      <c r="E18" s="1" t="s">
        <v>152</v>
      </c>
      <c r="G18" s="54">
        <v>0</v>
      </c>
      <c r="H18" s="54"/>
      <c r="I18" s="54">
        <v>6199</v>
      </c>
      <c r="J18" s="54"/>
      <c r="K18" s="54">
        <v>0</v>
      </c>
      <c r="L18" s="54"/>
      <c r="M18" s="54">
        <v>6199</v>
      </c>
      <c r="N18" s="54"/>
      <c r="O18" s="54">
        <v>6199</v>
      </c>
      <c r="P18" s="54"/>
      <c r="Q18" s="54">
        <v>0</v>
      </c>
      <c r="R18" s="54"/>
      <c r="S18" s="54">
        <v>6199</v>
      </c>
    </row>
    <row r="19" spans="1:19" ht="21" x14ac:dyDescent="0.55000000000000004">
      <c r="A19" s="5" t="s">
        <v>127</v>
      </c>
      <c r="C19" s="3">
        <v>6</v>
      </c>
      <c r="E19" s="1" t="s">
        <v>152</v>
      </c>
      <c r="G19" s="54">
        <v>0</v>
      </c>
      <c r="H19" s="54"/>
      <c r="I19" s="54">
        <v>82502</v>
      </c>
      <c r="J19" s="54"/>
      <c r="K19" s="54">
        <v>0</v>
      </c>
      <c r="L19" s="54"/>
      <c r="M19" s="54">
        <v>82502</v>
      </c>
      <c r="N19" s="54"/>
      <c r="O19" s="54">
        <v>82502</v>
      </c>
      <c r="P19" s="54"/>
      <c r="Q19" s="54">
        <v>0</v>
      </c>
      <c r="R19" s="54"/>
      <c r="S19" s="54">
        <v>82502</v>
      </c>
    </row>
    <row r="20" spans="1:19" ht="21" x14ac:dyDescent="0.55000000000000004">
      <c r="A20" s="5" t="s">
        <v>130</v>
      </c>
      <c r="C20" s="3">
        <v>6</v>
      </c>
      <c r="E20" s="1" t="s">
        <v>152</v>
      </c>
      <c r="G20" s="54">
        <v>18</v>
      </c>
      <c r="H20" s="54"/>
      <c r="I20" s="54">
        <v>3613150761</v>
      </c>
      <c r="J20" s="54"/>
      <c r="K20" s="54">
        <v>0</v>
      </c>
      <c r="L20" s="54"/>
      <c r="M20" s="54">
        <v>3613150761</v>
      </c>
      <c r="N20" s="54"/>
      <c r="O20" s="54">
        <v>3613150761</v>
      </c>
      <c r="P20" s="54"/>
      <c r="Q20" s="54">
        <v>0</v>
      </c>
      <c r="R20" s="54"/>
      <c r="S20" s="54">
        <v>3613150761</v>
      </c>
    </row>
    <row r="21" spans="1:19" ht="21" x14ac:dyDescent="0.55000000000000004">
      <c r="A21" s="5" t="s">
        <v>115</v>
      </c>
      <c r="C21" s="3">
        <v>28</v>
      </c>
      <c r="E21" s="1" t="s">
        <v>152</v>
      </c>
      <c r="G21" s="54">
        <v>18</v>
      </c>
      <c r="H21" s="54"/>
      <c r="I21" s="54">
        <v>10034712072</v>
      </c>
      <c r="J21" s="54"/>
      <c r="K21" s="54">
        <v>0</v>
      </c>
      <c r="L21" s="54"/>
      <c r="M21" s="54">
        <v>10034712072</v>
      </c>
      <c r="N21" s="54"/>
      <c r="O21" s="54">
        <v>10034712072</v>
      </c>
      <c r="P21" s="54"/>
      <c r="Q21" s="54">
        <v>0</v>
      </c>
      <c r="R21" s="54"/>
      <c r="S21" s="54">
        <v>10034712072</v>
      </c>
    </row>
    <row r="22" spans="1:19" ht="21" x14ac:dyDescent="0.55000000000000004">
      <c r="A22" s="5" t="s">
        <v>124</v>
      </c>
      <c r="C22" s="3">
        <v>24</v>
      </c>
      <c r="E22" s="1" t="s">
        <v>152</v>
      </c>
      <c r="G22" s="54">
        <v>18</v>
      </c>
      <c r="H22" s="54"/>
      <c r="I22" s="54">
        <v>4602584274</v>
      </c>
      <c r="J22" s="54"/>
      <c r="K22" s="54">
        <v>12376447</v>
      </c>
      <c r="L22" s="54"/>
      <c r="M22" s="54">
        <v>4590207827</v>
      </c>
      <c r="N22" s="54"/>
      <c r="O22" s="54">
        <v>4602584274</v>
      </c>
      <c r="P22" s="54"/>
      <c r="Q22" s="54">
        <v>12376447</v>
      </c>
      <c r="R22" s="54"/>
      <c r="S22" s="54">
        <v>4590207827</v>
      </c>
    </row>
    <row r="23" spans="1:19" ht="21" x14ac:dyDescent="0.55000000000000004">
      <c r="A23" s="5" t="s">
        <v>115</v>
      </c>
      <c r="C23" s="3">
        <v>29</v>
      </c>
      <c r="E23" s="1" t="s">
        <v>152</v>
      </c>
      <c r="G23" s="54">
        <v>18</v>
      </c>
      <c r="H23" s="54"/>
      <c r="I23" s="54">
        <v>13389260270</v>
      </c>
      <c r="J23" s="54"/>
      <c r="K23" s="54">
        <v>0</v>
      </c>
      <c r="L23" s="54"/>
      <c r="M23" s="54">
        <v>13389260270</v>
      </c>
      <c r="N23" s="54"/>
      <c r="O23" s="54">
        <v>13389260270</v>
      </c>
      <c r="P23" s="54"/>
      <c r="Q23" s="54">
        <v>0</v>
      </c>
      <c r="R23" s="54"/>
      <c r="S23" s="54">
        <v>13389260270</v>
      </c>
    </row>
    <row r="24" spans="1:19" ht="21" x14ac:dyDescent="0.55000000000000004">
      <c r="A24" s="5" t="s">
        <v>124</v>
      </c>
      <c r="C24" s="3">
        <v>14</v>
      </c>
      <c r="E24" s="1" t="s">
        <v>152</v>
      </c>
      <c r="G24" s="54">
        <v>18</v>
      </c>
      <c r="H24" s="54"/>
      <c r="I24" s="54">
        <v>5243835593</v>
      </c>
      <c r="J24" s="54"/>
      <c r="K24" s="54">
        <v>22697728</v>
      </c>
      <c r="L24" s="54"/>
      <c r="M24" s="54">
        <v>5221137865</v>
      </c>
      <c r="N24" s="54"/>
      <c r="O24" s="54">
        <v>5243835593</v>
      </c>
      <c r="P24" s="54"/>
      <c r="Q24" s="54">
        <v>22697728</v>
      </c>
      <c r="R24" s="54"/>
      <c r="S24" s="54">
        <v>5221137865</v>
      </c>
    </row>
    <row r="25" spans="1:19" s="2" customFormat="1" ht="21.75" thickBot="1" x14ac:dyDescent="0.6">
      <c r="A25" s="5"/>
      <c r="G25" s="57"/>
      <c r="H25" s="57"/>
      <c r="I25" s="58">
        <f>SUM(I8:I24)</f>
        <v>95002231829</v>
      </c>
      <c r="J25" s="57"/>
      <c r="K25" s="58">
        <f t="shared" ref="K25:Q25" si="0">SUM(K8:K24)</f>
        <v>35074175</v>
      </c>
      <c r="L25" s="57"/>
      <c r="M25" s="58">
        <f t="shared" si="0"/>
        <v>94967157654</v>
      </c>
      <c r="N25" s="57"/>
      <c r="O25" s="58">
        <f t="shared" si="0"/>
        <v>95002231829</v>
      </c>
      <c r="P25" s="57"/>
      <c r="Q25" s="58">
        <f t="shared" si="0"/>
        <v>35074175</v>
      </c>
      <c r="R25" s="57"/>
      <c r="S25" s="58">
        <f>SUM(S8:S24)</f>
        <v>94967157654</v>
      </c>
    </row>
    <row r="26" spans="1:19" ht="19.5" thickTop="1" x14ac:dyDescent="0.45"/>
  </sheetData>
  <sheetProtection algorithmName="SHA-512" hashValue="Nwa7fuHUy2e0yZcabpGcrgvspHWXQh6GMsIsXAxWKIuB5JTLH6y+Y4TsUJ1EDWe1Qo7Sv6nL16QhcTr5Lr1AJw==" saltValue="2NAb983jTzV/klPARMYCnw==" spinCount="100000" sheet="1" objects="1" scenarios="1" selectLockedCells="1" autoFilter="0" selectUnlockedCells="1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"/>
  <sheetViews>
    <sheetView rightToLeft="1" view="pageBreakPreview" zoomScale="60" zoomScaleNormal="100" workbookViewId="0">
      <selection activeCell="A3" sqref="A3:S3"/>
    </sheetView>
  </sheetViews>
  <sheetFormatPr defaultRowHeight="18.75" x14ac:dyDescent="0.45"/>
  <cols>
    <col min="1" max="1" width="22.5703125" style="4" customWidth="1"/>
    <col min="2" max="2" width="1" style="1" customWidth="1"/>
    <col min="3" max="3" width="14.140625" style="1" customWidth="1"/>
    <col min="4" max="4" width="2.140625" style="1" bestFit="1" customWidth="1"/>
    <col min="5" max="5" width="17.5703125" style="1" customWidth="1"/>
    <col min="6" max="6" width="1.42578125" style="1" customWidth="1"/>
    <col min="7" max="7" width="18.85546875" style="1" bestFit="1" customWidth="1"/>
    <col min="8" max="8" width="1.42578125" style="1" customWidth="1"/>
    <col min="9" max="9" width="19" style="1" bestFit="1" customWidth="1"/>
    <col min="10" max="10" width="1.42578125" style="1" customWidth="1"/>
    <col min="11" max="11" width="12.42578125" style="1" customWidth="1"/>
    <col min="12" max="12" width="1.42578125" style="1" customWidth="1"/>
    <col min="13" max="13" width="20" style="1" bestFit="1" customWidth="1"/>
    <col min="14" max="14" width="1.42578125" style="1" customWidth="1"/>
    <col min="15" max="15" width="19" style="1" bestFit="1" customWidth="1"/>
    <col min="16" max="16" width="1.42578125" style="1" customWidth="1"/>
    <col min="17" max="17" width="17" style="1" bestFit="1" customWidth="1"/>
    <col min="18" max="18" width="1.42578125" style="1" customWidth="1"/>
    <col min="19" max="19" width="20" style="1" bestFit="1" customWidth="1"/>
    <col min="20" max="20" width="0.85546875" style="1" customWidth="1"/>
    <col min="21" max="16384" width="9.140625" style="1"/>
  </cols>
  <sheetData>
    <row r="2" spans="1:19" ht="21" x14ac:dyDescent="0.4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21" x14ac:dyDescent="0.45">
      <c r="A3" s="65" t="s">
        <v>143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21" x14ac:dyDescent="0.45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</row>
    <row r="6" spans="1:19" ht="21" x14ac:dyDescent="0.45">
      <c r="A6" s="63" t="s">
        <v>3</v>
      </c>
      <c r="C6" s="64" t="s">
        <v>153</v>
      </c>
      <c r="D6" s="64" t="s">
        <v>153</v>
      </c>
      <c r="E6" s="64" t="s">
        <v>153</v>
      </c>
      <c r="F6" s="64" t="s">
        <v>153</v>
      </c>
      <c r="G6" s="64" t="s">
        <v>153</v>
      </c>
      <c r="I6" s="64" t="s">
        <v>145</v>
      </c>
      <c r="J6" s="64" t="s">
        <v>145</v>
      </c>
      <c r="K6" s="64" t="s">
        <v>145</v>
      </c>
      <c r="L6" s="64" t="s">
        <v>145</v>
      </c>
      <c r="M6" s="64" t="s">
        <v>145</v>
      </c>
      <c r="N6" s="11"/>
      <c r="O6" s="64" t="s">
        <v>146</v>
      </c>
      <c r="P6" s="65" t="s">
        <v>146</v>
      </c>
      <c r="Q6" s="64" t="s">
        <v>146</v>
      </c>
      <c r="R6" s="64" t="s">
        <v>146</v>
      </c>
      <c r="S6" s="64" t="s">
        <v>146</v>
      </c>
    </row>
    <row r="7" spans="1:19" s="23" customFormat="1" ht="39.75" customHeight="1" x14ac:dyDescent="0.45">
      <c r="A7" s="64" t="s">
        <v>3</v>
      </c>
      <c r="C7" s="67" t="s">
        <v>154</v>
      </c>
      <c r="E7" s="67" t="s">
        <v>155</v>
      </c>
      <c r="G7" s="67" t="s">
        <v>156</v>
      </c>
      <c r="I7" s="67" t="s">
        <v>157</v>
      </c>
      <c r="J7" s="13"/>
      <c r="K7" s="67" t="s">
        <v>150</v>
      </c>
      <c r="M7" s="67" t="s">
        <v>158</v>
      </c>
      <c r="N7" s="13"/>
      <c r="O7" s="67" t="s">
        <v>157</v>
      </c>
      <c r="Q7" s="69" t="s">
        <v>150</v>
      </c>
      <c r="S7" s="69" t="s">
        <v>158</v>
      </c>
    </row>
    <row r="8" spans="1:19" ht="26.25" customHeight="1" x14ac:dyDescent="0.55000000000000004">
      <c r="A8" s="7" t="s">
        <v>43</v>
      </c>
      <c r="C8" s="11" t="s">
        <v>159</v>
      </c>
      <c r="D8" s="2"/>
      <c r="E8" s="30">
        <v>10496511</v>
      </c>
      <c r="F8" s="2"/>
      <c r="G8" s="30">
        <v>100</v>
      </c>
      <c r="H8" s="2"/>
      <c r="I8" s="30">
        <v>1049651100</v>
      </c>
      <c r="J8" s="2"/>
      <c r="K8" s="30">
        <v>146592405</v>
      </c>
      <c r="L8" s="2"/>
      <c r="M8" s="30">
        <v>903058695</v>
      </c>
      <c r="N8" s="2"/>
      <c r="O8" s="30">
        <v>1049651100</v>
      </c>
      <c r="P8" s="2"/>
      <c r="Q8" s="30">
        <v>146592405</v>
      </c>
      <c r="R8" s="2"/>
      <c r="S8" s="30">
        <v>903058695</v>
      </c>
    </row>
  </sheetData>
  <sheetProtection algorithmName="SHA-512" hashValue="+fmGRGJiIAl6Tg6bMobL2F20qHkKYnXGwPlIAGTxp2SgMVVoFApJ4rQbqvtbQwKuKhMcBpSX4oCNfMiP8vOuPg==" saltValue="ttQNo/Cd3Xv3u9rJhRWLQw==" spinCount="100000" sheet="1" objects="1" scenarios="1" selectLockedCells="1" autoFilter="0" selectUnlockedCells="1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scale="4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7"/>
  <sheetViews>
    <sheetView rightToLeft="1" view="pageBreakPreview" topLeftCell="A19" zoomScale="60" zoomScaleNormal="100" workbookViewId="0">
      <selection activeCell="A52" sqref="A52"/>
    </sheetView>
  </sheetViews>
  <sheetFormatPr defaultRowHeight="18.75" x14ac:dyDescent="0.45"/>
  <cols>
    <col min="1" max="1" width="28.7109375" style="4" bestFit="1" customWidth="1"/>
    <col min="2" max="2" width="1" style="1" customWidth="1"/>
    <col min="3" max="3" width="12.7109375" style="1" bestFit="1" customWidth="1"/>
    <col min="4" max="4" width="1.140625" style="1" customWidth="1"/>
    <col min="5" max="5" width="19.7109375" style="32" bestFit="1" customWidth="1"/>
    <col min="6" max="6" width="1.140625" style="32" customWidth="1"/>
    <col min="7" max="7" width="19.85546875" style="32" bestFit="1" customWidth="1"/>
    <col min="8" max="8" width="1.140625" style="32" customWidth="1"/>
    <col min="9" max="9" width="20.140625" style="32" customWidth="1"/>
    <col min="10" max="10" width="1.28515625" style="1" customWidth="1"/>
    <col min="11" max="11" width="12.7109375" style="1" bestFit="1" customWidth="1"/>
    <col min="12" max="12" width="1.140625" style="1" customWidth="1"/>
    <col min="13" max="13" width="19.7109375" style="32" bestFit="1" customWidth="1"/>
    <col min="14" max="14" width="1.140625" style="32" customWidth="1"/>
    <col min="15" max="15" width="19.85546875" style="32" bestFit="1" customWidth="1"/>
    <col min="16" max="16" width="1.140625" style="32" customWidth="1"/>
    <col min="17" max="17" width="19.85546875" style="32" customWidth="1"/>
    <col min="18" max="18" width="1" style="10" customWidth="1"/>
    <col min="19" max="16384" width="9.140625" style="1"/>
  </cols>
  <sheetData>
    <row r="2" spans="1:18" ht="21" x14ac:dyDescent="0.4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21" x14ac:dyDescent="0.45">
      <c r="A3" s="65" t="s">
        <v>143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8" ht="21" x14ac:dyDescent="0.45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6" spans="1:18" ht="21" x14ac:dyDescent="0.45">
      <c r="A6" s="63" t="s">
        <v>3</v>
      </c>
      <c r="C6" s="64" t="s">
        <v>145</v>
      </c>
      <c r="D6" s="64" t="s">
        <v>145</v>
      </c>
      <c r="E6" s="64" t="s">
        <v>145</v>
      </c>
      <c r="F6" s="64" t="s">
        <v>145</v>
      </c>
      <c r="G6" s="64" t="s">
        <v>145</v>
      </c>
      <c r="H6" s="65" t="s">
        <v>145</v>
      </c>
      <c r="I6" s="64" t="s">
        <v>145</v>
      </c>
      <c r="J6" s="11"/>
      <c r="K6" s="64" t="s">
        <v>146</v>
      </c>
      <c r="L6" s="64" t="s">
        <v>146</v>
      </c>
      <c r="M6" s="64" t="s">
        <v>146</v>
      </c>
      <c r="N6" s="64" t="s">
        <v>146</v>
      </c>
      <c r="O6" s="64" t="s">
        <v>146</v>
      </c>
      <c r="P6" s="65" t="s">
        <v>146</v>
      </c>
      <c r="Q6" s="64" t="s">
        <v>146</v>
      </c>
    </row>
    <row r="7" spans="1:18" s="23" customFormat="1" ht="37.5" customHeight="1" x14ac:dyDescent="0.45">
      <c r="A7" s="64" t="s">
        <v>3</v>
      </c>
      <c r="C7" s="67" t="s">
        <v>7</v>
      </c>
      <c r="E7" s="70" t="s">
        <v>160</v>
      </c>
      <c r="F7" s="35"/>
      <c r="G7" s="70" t="s">
        <v>161</v>
      </c>
      <c r="H7" s="35"/>
      <c r="I7" s="70" t="s">
        <v>162</v>
      </c>
      <c r="J7" s="13"/>
      <c r="K7" s="67" t="s">
        <v>7</v>
      </c>
      <c r="M7" s="70" t="s">
        <v>160</v>
      </c>
      <c r="N7" s="36"/>
      <c r="O7" s="70" t="s">
        <v>161</v>
      </c>
      <c r="P7" s="35"/>
      <c r="Q7" s="70" t="s">
        <v>162</v>
      </c>
      <c r="R7" s="12"/>
    </row>
    <row r="8" spans="1:18" s="14" customFormat="1" ht="30" customHeight="1" x14ac:dyDescent="0.25">
      <c r="A8" s="39" t="s">
        <v>39</v>
      </c>
      <c r="C8" s="31">
        <v>12790864</v>
      </c>
      <c r="E8" s="38">
        <v>287607834085</v>
      </c>
      <c r="F8" s="34"/>
      <c r="G8" s="38">
        <v>298542526274</v>
      </c>
      <c r="H8" s="34"/>
      <c r="I8" s="38">
        <v>-10934692188</v>
      </c>
      <c r="K8" s="31">
        <v>12790864</v>
      </c>
      <c r="M8" s="38">
        <v>287607834085</v>
      </c>
      <c r="N8" s="34"/>
      <c r="O8" s="38">
        <v>298542526274</v>
      </c>
      <c r="P8" s="34"/>
      <c r="Q8" s="38">
        <v>-10934692188</v>
      </c>
      <c r="R8" s="26"/>
    </row>
    <row r="9" spans="1:18" s="14" customFormat="1" ht="30" customHeight="1" x14ac:dyDescent="0.25">
      <c r="A9" s="37" t="s">
        <v>44</v>
      </c>
      <c r="B9" s="26"/>
      <c r="C9" s="31">
        <v>3641496</v>
      </c>
      <c r="D9" s="26"/>
      <c r="E9" s="38">
        <v>58098257035</v>
      </c>
      <c r="F9" s="38"/>
      <c r="G9" s="38">
        <v>49684898704</v>
      </c>
      <c r="H9" s="38"/>
      <c r="I9" s="38">
        <v>8413358331</v>
      </c>
      <c r="J9" s="26"/>
      <c r="K9" s="31">
        <v>3641496</v>
      </c>
      <c r="L9" s="26"/>
      <c r="M9" s="38">
        <v>58098257035</v>
      </c>
      <c r="N9" s="38"/>
      <c r="O9" s="38">
        <v>49684898704</v>
      </c>
      <c r="P9" s="38"/>
      <c r="Q9" s="38">
        <v>8413358331</v>
      </c>
      <c r="R9" s="26"/>
    </row>
    <row r="10" spans="1:18" s="14" customFormat="1" ht="30" customHeight="1" x14ac:dyDescent="0.25">
      <c r="A10" s="16" t="s">
        <v>23</v>
      </c>
      <c r="C10" s="15">
        <v>184598</v>
      </c>
      <c r="E10" s="34">
        <v>1231282597</v>
      </c>
      <c r="F10" s="34"/>
      <c r="G10" s="34">
        <v>1007413034</v>
      </c>
      <c r="H10" s="34"/>
      <c r="I10" s="34">
        <v>223869563</v>
      </c>
      <c r="K10" s="15">
        <v>184598</v>
      </c>
      <c r="M10" s="34">
        <v>1231282597</v>
      </c>
      <c r="N10" s="34"/>
      <c r="O10" s="34">
        <v>1007413034</v>
      </c>
      <c r="P10" s="34"/>
      <c r="Q10" s="34">
        <v>223869563</v>
      </c>
      <c r="R10" s="26"/>
    </row>
    <row r="11" spans="1:18" s="14" customFormat="1" ht="30" customHeight="1" x14ac:dyDescent="0.25">
      <c r="A11" s="16" t="s">
        <v>24</v>
      </c>
      <c r="C11" s="15">
        <v>260793</v>
      </c>
      <c r="E11" s="34">
        <v>1337685013</v>
      </c>
      <c r="F11" s="34"/>
      <c r="G11" s="34">
        <v>1090368830</v>
      </c>
      <c r="H11" s="34"/>
      <c r="I11" s="34">
        <v>247316183</v>
      </c>
      <c r="K11" s="15">
        <v>260793</v>
      </c>
      <c r="M11" s="34">
        <v>1337685013</v>
      </c>
      <c r="N11" s="34"/>
      <c r="O11" s="34">
        <v>1090368830</v>
      </c>
      <c r="P11" s="34"/>
      <c r="Q11" s="34">
        <v>247316183</v>
      </c>
      <c r="R11" s="26"/>
    </row>
    <row r="12" spans="1:18" s="14" customFormat="1" ht="30" customHeight="1" x14ac:dyDescent="0.25">
      <c r="A12" s="16" t="s">
        <v>40</v>
      </c>
      <c r="C12" s="15">
        <v>1500000</v>
      </c>
      <c r="E12" s="34">
        <v>22530143250</v>
      </c>
      <c r="F12" s="34"/>
      <c r="G12" s="34">
        <v>20636478000</v>
      </c>
      <c r="H12" s="34"/>
      <c r="I12" s="34">
        <v>1893665250</v>
      </c>
      <c r="K12" s="15">
        <v>1500000</v>
      </c>
      <c r="M12" s="34">
        <v>22530143250</v>
      </c>
      <c r="N12" s="34"/>
      <c r="O12" s="34">
        <v>20636478000</v>
      </c>
      <c r="P12" s="34"/>
      <c r="Q12" s="34">
        <v>1893665250</v>
      </c>
      <c r="R12" s="26"/>
    </row>
    <row r="13" spans="1:18" s="14" customFormat="1" ht="30" customHeight="1" x14ac:dyDescent="0.25">
      <c r="A13" s="16" t="s">
        <v>28</v>
      </c>
      <c r="C13" s="15">
        <v>22816676</v>
      </c>
      <c r="E13" s="34">
        <v>154502405090</v>
      </c>
      <c r="F13" s="34"/>
      <c r="G13" s="34">
        <v>151395119491</v>
      </c>
      <c r="H13" s="34"/>
      <c r="I13" s="34">
        <v>3107285599</v>
      </c>
      <c r="K13" s="15">
        <v>22816676</v>
      </c>
      <c r="M13" s="34">
        <v>154502405090</v>
      </c>
      <c r="N13" s="34"/>
      <c r="O13" s="34">
        <v>151395119491</v>
      </c>
      <c r="P13" s="34"/>
      <c r="Q13" s="34">
        <v>3107285599</v>
      </c>
      <c r="R13" s="26"/>
    </row>
    <row r="14" spans="1:18" s="14" customFormat="1" ht="30" customHeight="1" x14ac:dyDescent="0.25">
      <c r="A14" s="16" t="s">
        <v>46</v>
      </c>
      <c r="C14" s="15">
        <v>5999998</v>
      </c>
      <c r="E14" s="34">
        <v>44135805288</v>
      </c>
      <c r="F14" s="34"/>
      <c r="G14" s="34">
        <v>41869372043</v>
      </c>
      <c r="H14" s="34"/>
      <c r="I14" s="34">
        <v>2266433245</v>
      </c>
      <c r="K14" s="15">
        <v>5999998</v>
      </c>
      <c r="M14" s="34">
        <v>44135805288</v>
      </c>
      <c r="N14" s="34"/>
      <c r="O14" s="34">
        <v>41869372043</v>
      </c>
      <c r="P14" s="34"/>
      <c r="Q14" s="34">
        <v>2266433245</v>
      </c>
      <c r="R14" s="26"/>
    </row>
    <row r="15" spans="1:18" s="14" customFormat="1" ht="30" customHeight="1" x14ac:dyDescent="0.25">
      <c r="A15" s="16" t="s">
        <v>29</v>
      </c>
      <c r="C15" s="15">
        <v>450000</v>
      </c>
      <c r="E15" s="34">
        <v>1137093795</v>
      </c>
      <c r="F15" s="34"/>
      <c r="G15" s="34">
        <v>1052997165</v>
      </c>
      <c r="H15" s="34"/>
      <c r="I15" s="34">
        <v>84096630</v>
      </c>
      <c r="K15" s="15">
        <v>450000</v>
      </c>
      <c r="M15" s="34">
        <v>1137093795</v>
      </c>
      <c r="N15" s="34"/>
      <c r="O15" s="34">
        <v>1052997165</v>
      </c>
      <c r="P15" s="34"/>
      <c r="Q15" s="34">
        <v>84096630</v>
      </c>
      <c r="R15" s="26"/>
    </row>
    <row r="16" spans="1:18" s="14" customFormat="1" ht="30" customHeight="1" x14ac:dyDescent="0.25">
      <c r="A16" s="16" t="s">
        <v>45</v>
      </c>
      <c r="C16" s="15">
        <v>2377940</v>
      </c>
      <c r="E16" s="34">
        <v>3429861113</v>
      </c>
      <c r="F16" s="34"/>
      <c r="G16" s="34">
        <v>2827094343</v>
      </c>
      <c r="H16" s="34"/>
      <c r="I16" s="34">
        <v>602766770</v>
      </c>
      <c r="K16" s="15">
        <v>2377940</v>
      </c>
      <c r="M16" s="34">
        <v>3429861113</v>
      </c>
      <c r="N16" s="34"/>
      <c r="O16" s="34">
        <v>2827094343</v>
      </c>
      <c r="P16" s="34"/>
      <c r="Q16" s="34">
        <v>602766770</v>
      </c>
      <c r="R16" s="26"/>
    </row>
    <row r="17" spans="1:18" s="14" customFormat="1" ht="30" customHeight="1" x14ac:dyDescent="0.25">
      <c r="A17" s="16" t="s">
        <v>42</v>
      </c>
      <c r="C17" s="15">
        <v>50000</v>
      </c>
      <c r="E17" s="34">
        <v>707763600</v>
      </c>
      <c r="F17" s="34"/>
      <c r="G17" s="34">
        <v>721183275</v>
      </c>
      <c r="H17" s="34"/>
      <c r="I17" s="34">
        <v>-13419675</v>
      </c>
      <c r="K17" s="15">
        <v>50000</v>
      </c>
      <c r="M17" s="34">
        <v>707763600</v>
      </c>
      <c r="N17" s="34"/>
      <c r="O17" s="34">
        <v>721183275</v>
      </c>
      <c r="P17" s="34"/>
      <c r="Q17" s="34">
        <v>-13419675</v>
      </c>
      <c r="R17" s="26"/>
    </row>
    <row r="18" spans="1:18" s="14" customFormat="1" ht="30" customHeight="1" x14ac:dyDescent="0.25">
      <c r="A18" s="16" t="s">
        <v>36</v>
      </c>
      <c r="C18" s="15">
        <v>728201</v>
      </c>
      <c r="E18" s="34">
        <v>3619341020</v>
      </c>
      <c r="F18" s="34"/>
      <c r="G18" s="34">
        <v>3402180559</v>
      </c>
      <c r="H18" s="34"/>
      <c r="I18" s="34">
        <v>217160461</v>
      </c>
      <c r="K18" s="15">
        <v>728201</v>
      </c>
      <c r="M18" s="34">
        <v>3619341020</v>
      </c>
      <c r="N18" s="34"/>
      <c r="O18" s="34">
        <v>3402180559</v>
      </c>
      <c r="P18" s="34"/>
      <c r="Q18" s="34">
        <v>217160461</v>
      </c>
      <c r="R18" s="26"/>
    </row>
    <row r="19" spans="1:18" s="14" customFormat="1" ht="30" customHeight="1" x14ac:dyDescent="0.25">
      <c r="A19" s="16" t="s">
        <v>33</v>
      </c>
      <c r="C19" s="15">
        <v>1362500</v>
      </c>
      <c r="E19" s="34">
        <v>2471767453</v>
      </c>
      <c r="F19" s="34"/>
      <c r="G19" s="34">
        <v>2210369580</v>
      </c>
      <c r="H19" s="34"/>
      <c r="I19" s="34">
        <v>261397873</v>
      </c>
      <c r="K19" s="15">
        <v>1362500</v>
      </c>
      <c r="M19" s="34">
        <v>2471767453</v>
      </c>
      <c r="N19" s="34"/>
      <c r="O19" s="34">
        <v>2210369580</v>
      </c>
      <c r="P19" s="34"/>
      <c r="Q19" s="34">
        <v>261397873</v>
      </c>
      <c r="R19" s="26"/>
    </row>
    <row r="20" spans="1:18" s="14" customFormat="1" ht="30" customHeight="1" x14ac:dyDescent="0.25">
      <c r="A20" s="16" t="s">
        <v>17</v>
      </c>
      <c r="C20" s="15">
        <v>355000</v>
      </c>
      <c r="E20" s="34">
        <v>846224824</v>
      </c>
      <c r="F20" s="34"/>
      <c r="G20" s="34">
        <v>719891010</v>
      </c>
      <c r="H20" s="34"/>
      <c r="I20" s="34">
        <v>126333814</v>
      </c>
      <c r="K20" s="15">
        <v>355000</v>
      </c>
      <c r="M20" s="34">
        <v>846224824</v>
      </c>
      <c r="N20" s="34"/>
      <c r="O20" s="34">
        <v>719891010</v>
      </c>
      <c r="P20" s="34"/>
      <c r="Q20" s="34">
        <v>126333814</v>
      </c>
      <c r="R20" s="26"/>
    </row>
    <row r="21" spans="1:18" s="14" customFormat="1" ht="30" customHeight="1" x14ac:dyDescent="0.25">
      <c r="A21" s="16" t="s">
        <v>34</v>
      </c>
      <c r="C21" s="15">
        <v>20450168</v>
      </c>
      <c r="E21" s="34">
        <v>19474692941</v>
      </c>
      <c r="F21" s="34"/>
      <c r="G21" s="34">
        <v>19352722004</v>
      </c>
      <c r="H21" s="34"/>
      <c r="I21" s="34">
        <v>121970937</v>
      </c>
      <c r="K21" s="15">
        <v>20450168</v>
      </c>
      <c r="M21" s="34">
        <v>19474692941</v>
      </c>
      <c r="N21" s="34"/>
      <c r="O21" s="34">
        <v>19352722004</v>
      </c>
      <c r="P21" s="34"/>
      <c r="Q21" s="34">
        <v>121970937</v>
      </c>
      <c r="R21" s="26"/>
    </row>
    <row r="22" spans="1:18" s="14" customFormat="1" ht="30" customHeight="1" x14ac:dyDescent="0.25">
      <c r="A22" s="16" t="s">
        <v>27</v>
      </c>
      <c r="C22" s="15">
        <v>544352</v>
      </c>
      <c r="E22" s="34">
        <v>1025950448</v>
      </c>
      <c r="F22" s="34"/>
      <c r="G22" s="34">
        <v>908528904</v>
      </c>
      <c r="H22" s="34"/>
      <c r="I22" s="34">
        <v>117421544</v>
      </c>
      <c r="K22" s="15">
        <v>544352</v>
      </c>
      <c r="M22" s="34">
        <v>1025950448</v>
      </c>
      <c r="N22" s="34"/>
      <c r="O22" s="34">
        <v>908528904</v>
      </c>
      <c r="P22" s="34"/>
      <c r="Q22" s="34">
        <v>117421544</v>
      </c>
      <c r="R22" s="26"/>
    </row>
    <row r="23" spans="1:18" s="14" customFormat="1" ht="30" customHeight="1" x14ac:dyDescent="0.25">
      <c r="A23" s="16" t="s">
        <v>26</v>
      </c>
      <c r="C23" s="15">
        <v>500000</v>
      </c>
      <c r="E23" s="34">
        <v>65577478500</v>
      </c>
      <c r="F23" s="34"/>
      <c r="G23" s="34">
        <v>59061480750</v>
      </c>
      <c r="H23" s="34"/>
      <c r="I23" s="34">
        <v>6515997750</v>
      </c>
      <c r="K23" s="15">
        <v>500000</v>
      </c>
      <c r="M23" s="34">
        <v>65577478500</v>
      </c>
      <c r="N23" s="34"/>
      <c r="O23" s="34">
        <v>59061480750</v>
      </c>
      <c r="P23" s="34"/>
      <c r="Q23" s="34">
        <v>6515997750</v>
      </c>
      <c r="R23" s="26"/>
    </row>
    <row r="24" spans="1:18" s="14" customFormat="1" ht="30" customHeight="1" x14ac:dyDescent="0.25">
      <c r="A24" s="16" t="s">
        <v>25</v>
      </c>
      <c r="C24" s="15">
        <v>1400000</v>
      </c>
      <c r="E24" s="34">
        <v>31730076000</v>
      </c>
      <c r="F24" s="34"/>
      <c r="G24" s="34">
        <v>31145574600</v>
      </c>
      <c r="H24" s="34"/>
      <c r="I24" s="34">
        <v>584501400</v>
      </c>
      <c r="K24" s="15">
        <v>1400000</v>
      </c>
      <c r="M24" s="34">
        <v>31730076000</v>
      </c>
      <c r="N24" s="34"/>
      <c r="O24" s="34">
        <v>31145574600</v>
      </c>
      <c r="P24" s="34"/>
      <c r="Q24" s="34">
        <v>584501400</v>
      </c>
      <c r="R24" s="26"/>
    </row>
    <row r="25" spans="1:18" s="14" customFormat="1" ht="30" customHeight="1" x14ac:dyDescent="0.25">
      <c r="A25" s="16" t="s">
        <v>38</v>
      </c>
      <c r="C25" s="15">
        <v>303736</v>
      </c>
      <c r="E25" s="34">
        <v>9072959562</v>
      </c>
      <c r="F25" s="34"/>
      <c r="G25" s="34">
        <v>8574777090</v>
      </c>
      <c r="H25" s="34"/>
      <c r="I25" s="34">
        <v>498182472</v>
      </c>
      <c r="K25" s="15">
        <v>303736</v>
      </c>
      <c r="M25" s="34">
        <v>9072959562</v>
      </c>
      <c r="N25" s="34"/>
      <c r="O25" s="34">
        <v>8574777090</v>
      </c>
      <c r="P25" s="34"/>
      <c r="Q25" s="34">
        <v>498182472</v>
      </c>
      <c r="R25" s="26"/>
    </row>
    <row r="26" spans="1:18" s="14" customFormat="1" ht="30" customHeight="1" x14ac:dyDescent="0.25">
      <c r="A26" s="16" t="s">
        <v>37</v>
      </c>
      <c r="C26" s="15">
        <v>44751</v>
      </c>
      <c r="E26" s="34">
        <v>296045888</v>
      </c>
      <c r="F26" s="34"/>
      <c r="G26" s="34">
        <v>287683179</v>
      </c>
      <c r="H26" s="34"/>
      <c r="I26" s="34">
        <v>8362709</v>
      </c>
      <c r="K26" s="15">
        <v>44751</v>
      </c>
      <c r="M26" s="34">
        <v>296045888</v>
      </c>
      <c r="N26" s="34"/>
      <c r="O26" s="34">
        <v>287683179</v>
      </c>
      <c r="P26" s="34"/>
      <c r="Q26" s="34">
        <v>8362709</v>
      </c>
      <c r="R26" s="26"/>
    </row>
    <row r="27" spans="1:18" s="14" customFormat="1" ht="30" customHeight="1" x14ac:dyDescent="0.25">
      <c r="A27" s="16" t="s">
        <v>32</v>
      </c>
      <c r="C27" s="15">
        <v>85000</v>
      </c>
      <c r="E27" s="34">
        <v>1135602720</v>
      </c>
      <c r="F27" s="34"/>
      <c r="G27" s="34">
        <v>1038434332</v>
      </c>
      <c r="H27" s="34"/>
      <c r="I27" s="34">
        <v>97168388</v>
      </c>
      <c r="K27" s="15">
        <v>85000</v>
      </c>
      <c r="M27" s="34">
        <v>1135602720</v>
      </c>
      <c r="N27" s="34"/>
      <c r="O27" s="34">
        <v>1038434332</v>
      </c>
      <c r="P27" s="34"/>
      <c r="Q27" s="34">
        <v>97168388</v>
      </c>
      <c r="R27" s="26"/>
    </row>
    <row r="28" spans="1:18" s="14" customFormat="1" ht="30" customHeight="1" x14ac:dyDescent="0.25">
      <c r="A28" s="16" t="s">
        <v>35</v>
      </c>
      <c r="C28" s="15">
        <v>8013798</v>
      </c>
      <c r="E28" s="34">
        <v>31824633028</v>
      </c>
      <c r="F28" s="34"/>
      <c r="G28" s="34">
        <v>31657344594</v>
      </c>
      <c r="H28" s="34"/>
      <c r="I28" s="34">
        <v>167288434</v>
      </c>
      <c r="K28" s="15">
        <v>8013798</v>
      </c>
      <c r="M28" s="34">
        <v>31824633028</v>
      </c>
      <c r="N28" s="34"/>
      <c r="O28" s="34">
        <v>31657344594</v>
      </c>
      <c r="P28" s="34"/>
      <c r="Q28" s="34">
        <v>167288434</v>
      </c>
      <c r="R28" s="26"/>
    </row>
    <row r="29" spans="1:18" s="14" customFormat="1" ht="30" customHeight="1" x14ac:dyDescent="0.25">
      <c r="A29" s="16" t="s">
        <v>20</v>
      </c>
      <c r="C29" s="15">
        <v>242500</v>
      </c>
      <c r="E29" s="34">
        <v>892634533</v>
      </c>
      <c r="F29" s="34"/>
      <c r="G29" s="34">
        <v>779819799</v>
      </c>
      <c r="H29" s="34"/>
      <c r="I29" s="34">
        <v>112814734</v>
      </c>
      <c r="K29" s="15">
        <v>242500</v>
      </c>
      <c r="M29" s="34">
        <v>892634533</v>
      </c>
      <c r="N29" s="34"/>
      <c r="O29" s="34">
        <v>779819799</v>
      </c>
      <c r="P29" s="34"/>
      <c r="Q29" s="34">
        <v>112814734</v>
      </c>
      <c r="R29" s="26"/>
    </row>
    <row r="30" spans="1:18" s="14" customFormat="1" ht="30" customHeight="1" x14ac:dyDescent="0.25">
      <c r="A30" s="16" t="s">
        <v>18</v>
      </c>
      <c r="C30" s="15">
        <v>830000</v>
      </c>
      <c r="E30" s="34">
        <v>1589068449</v>
      </c>
      <c r="F30" s="34"/>
      <c r="G30" s="34">
        <v>1566791788</v>
      </c>
      <c r="H30" s="34"/>
      <c r="I30" s="34">
        <v>22276661</v>
      </c>
      <c r="K30" s="15">
        <v>830000</v>
      </c>
      <c r="M30" s="34">
        <v>1589068449</v>
      </c>
      <c r="N30" s="34"/>
      <c r="O30" s="34">
        <v>1566791788</v>
      </c>
      <c r="P30" s="34"/>
      <c r="Q30" s="34">
        <v>22276661</v>
      </c>
      <c r="R30" s="26"/>
    </row>
    <row r="31" spans="1:18" s="14" customFormat="1" ht="30" customHeight="1" x14ac:dyDescent="0.25">
      <c r="A31" s="16" t="s">
        <v>19</v>
      </c>
      <c r="C31" s="15">
        <v>350000</v>
      </c>
      <c r="E31" s="34">
        <v>679830795</v>
      </c>
      <c r="F31" s="34"/>
      <c r="G31" s="34">
        <v>694443330</v>
      </c>
      <c r="H31" s="34"/>
      <c r="I31" s="34">
        <v>-14612535</v>
      </c>
      <c r="K31" s="15">
        <v>350000</v>
      </c>
      <c r="M31" s="34">
        <v>679830795</v>
      </c>
      <c r="N31" s="34"/>
      <c r="O31" s="34">
        <v>694443330</v>
      </c>
      <c r="P31" s="34"/>
      <c r="Q31" s="34">
        <v>-14612535</v>
      </c>
      <c r="R31" s="26"/>
    </row>
    <row r="32" spans="1:18" s="14" customFormat="1" ht="30" customHeight="1" x14ac:dyDescent="0.25">
      <c r="A32" s="16" t="s">
        <v>21</v>
      </c>
      <c r="C32" s="15">
        <v>390500</v>
      </c>
      <c r="E32" s="34">
        <v>687460625</v>
      </c>
      <c r="F32" s="34"/>
      <c r="G32" s="34">
        <v>711527570</v>
      </c>
      <c r="H32" s="34"/>
      <c r="I32" s="34">
        <v>-24066944</v>
      </c>
      <c r="K32" s="15">
        <v>390500</v>
      </c>
      <c r="M32" s="34">
        <v>687460625</v>
      </c>
      <c r="N32" s="34"/>
      <c r="O32" s="34">
        <v>711527570</v>
      </c>
      <c r="P32" s="34"/>
      <c r="Q32" s="34">
        <v>-24066944</v>
      </c>
      <c r="R32" s="26"/>
    </row>
    <row r="33" spans="1:18" s="14" customFormat="1" ht="30" customHeight="1" x14ac:dyDescent="0.25">
      <c r="A33" s="16" t="s">
        <v>43</v>
      </c>
      <c r="C33" s="15">
        <v>10496511</v>
      </c>
      <c r="E33" s="34">
        <v>30029215353</v>
      </c>
      <c r="F33" s="34"/>
      <c r="G33" s="34">
        <v>31469115186</v>
      </c>
      <c r="H33" s="34"/>
      <c r="I33" s="34">
        <v>-1439899832</v>
      </c>
      <c r="K33" s="15">
        <v>10496511</v>
      </c>
      <c r="M33" s="34">
        <v>30029215353</v>
      </c>
      <c r="N33" s="34"/>
      <c r="O33" s="34">
        <v>31469115186</v>
      </c>
      <c r="P33" s="34"/>
      <c r="Q33" s="34">
        <v>-1439899832</v>
      </c>
      <c r="R33" s="26"/>
    </row>
    <row r="34" spans="1:18" s="14" customFormat="1" ht="30" customHeight="1" x14ac:dyDescent="0.25">
      <c r="A34" s="16" t="s">
        <v>31</v>
      </c>
      <c r="C34" s="15">
        <v>6734783</v>
      </c>
      <c r="E34" s="34">
        <v>15786128635</v>
      </c>
      <c r="F34" s="34"/>
      <c r="G34" s="34">
        <v>14219566251</v>
      </c>
      <c r="H34" s="34"/>
      <c r="I34" s="34">
        <v>1566562384</v>
      </c>
      <c r="K34" s="15">
        <v>6734783</v>
      </c>
      <c r="M34" s="34">
        <v>15786128635</v>
      </c>
      <c r="N34" s="34"/>
      <c r="O34" s="34">
        <v>14219566251</v>
      </c>
      <c r="P34" s="34"/>
      <c r="Q34" s="34">
        <v>1566562384</v>
      </c>
      <c r="R34" s="26"/>
    </row>
    <row r="35" spans="1:18" s="14" customFormat="1" ht="30" customHeight="1" x14ac:dyDescent="0.25">
      <c r="A35" s="16" t="s">
        <v>30</v>
      </c>
      <c r="C35" s="15">
        <v>1394767</v>
      </c>
      <c r="E35" s="34">
        <v>5195096106</v>
      </c>
      <c r="F35" s="34"/>
      <c r="G35" s="34">
        <v>5141023849</v>
      </c>
      <c r="H35" s="34"/>
      <c r="I35" s="34">
        <v>54072257</v>
      </c>
      <c r="K35" s="15">
        <v>1394767</v>
      </c>
      <c r="M35" s="34">
        <v>5195096106</v>
      </c>
      <c r="N35" s="34"/>
      <c r="O35" s="34">
        <v>5141023849</v>
      </c>
      <c r="P35" s="34"/>
      <c r="Q35" s="34">
        <v>54072257</v>
      </c>
      <c r="R35" s="26"/>
    </row>
    <row r="36" spans="1:18" s="14" customFormat="1" ht="30" customHeight="1" x14ac:dyDescent="0.25">
      <c r="A36" s="16" t="s">
        <v>22</v>
      </c>
      <c r="C36" s="15">
        <v>2201999</v>
      </c>
      <c r="E36" s="34">
        <v>3567902282</v>
      </c>
      <c r="F36" s="34"/>
      <c r="G36" s="34">
        <v>3340256983</v>
      </c>
      <c r="H36" s="34"/>
      <c r="I36" s="34">
        <v>227645299</v>
      </c>
      <c r="K36" s="15">
        <v>2201999</v>
      </c>
      <c r="M36" s="34">
        <v>3567902282</v>
      </c>
      <c r="N36" s="34"/>
      <c r="O36" s="34">
        <v>3340256983</v>
      </c>
      <c r="P36" s="34"/>
      <c r="Q36" s="34">
        <v>227645299</v>
      </c>
      <c r="R36" s="26"/>
    </row>
    <row r="37" spans="1:18" s="14" customFormat="1" ht="30" customHeight="1" x14ac:dyDescent="0.25">
      <c r="A37" s="16" t="s">
        <v>16</v>
      </c>
      <c r="C37" s="15">
        <v>100000</v>
      </c>
      <c r="E37" s="34">
        <v>2296255500</v>
      </c>
      <c r="F37" s="34"/>
      <c r="G37" s="34">
        <v>1830046050</v>
      </c>
      <c r="H37" s="34"/>
      <c r="I37" s="34">
        <v>466209450</v>
      </c>
      <c r="K37" s="15">
        <v>100000</v>
      </c>
      <c r="M37" s="34">
        <v>2296255500</v>
      </c>
      <c r="N37" s="34"/>
      <c r="O37" s="34">
        <v>1830046050</v>
      </c>
      <c r="P37" s="34"/>
      <c r="Q37" s="34">
        <v>466209450</v>
      </c>
      <c r="R37" s="26"/>
    </row>
    <row r="38" spans="1:18" s="14" customFormat="1" ht="30" customHeight="1" x14ac:dyDescent="0.25">
      <c r="A38" s="16" t="s">
        <v>15</v>
      </c>
      <c r="C38" s="15">
        <v>6290000</v>
      </c>
      <c r="E38" s="34">
        <v>77782026780</v>
      </c>
      <c r="F38" s="34"/>
      <c r="G38" s="34">
        <v>87536043000</v>
      </c>
      <c r="H38" s="34"/>
      <c r="I38" s="34">
        <v>-9754016220</v>
      </c>
      <c r="K38" s="15">
        <v>6290000</v>
      </c>
      <c r="M38" s="34">
        <v>77782026780</v>
      </c>
      <c r="N38" s="34"/>
      <c r="O38" s="34">
        <v>87536043000</v>
      </c>
      <c r="P38" s="34"/>
      <c r="Q38" s="34">
        <v>-9754016220</v>
      </c>
      <c r="R38" s="26"/>
    </row>
    <row r="39" spans="1:18" s="14" customFormat="1" ht="30" customHeight="1" x14ac:dyDescent="0.25">
      <c r="A39" s="16" t="s">
        <v>41</v>
      </c>
      <c r="C39" s="15">
        <v>15706</v>
      </c>
      <c r="E39" s="34">
        <v>217170560</v>
      </c>
      <c r="F39" s="34"/>
      <c r="G39" s="34">
        <v>202650889</v>
      </c>
      <c r="H39" s="34"/>
      <c r="I39" s="34">
        <v>14519671</v>
      </c>
      <c r="K39" s="15">
        <v>15706</v>
      </c>
      <c r="M39" s="34">
        <v>217170560</v>
      </c>
      <c r="N39" s="34"/>
      <c r="O39" s="34">
        <v>202650889</v>
      </c>
      <c r="P39" s="34"/>
      <c r="Q39" s="34">
        <v>14519671</v>
      </c>
      <c r="R39" s="26"/>
    </row>
    <row r="40" spans="1:18" s="14" customFormat="1" ht="30" customHeight="1" x14ac:dyDescent="0.25">
      <c r="A40" s="16" t="s">
        <v>79</v>
      </c>
      <c r="C40" s="15">
        <v>100830</v>
      </c>
      <c r="E40" s="34">
        <v>155776969795</v>
      </c>
      <c r="F40" s="34"/>
      <c r="G40" s="34">
        <v>154044597450</v>
      </c>
      <c r="H40" s="34"/>
      <c r="I40" s="34">
        <v>1732372345</v>
      </c>
      <c r="K40" s="15">
        <v>100830</v>
      </c>
      <c r="M40" s="34">
        <v>155776969795</v>
      </c>
      <c r="N40" s="34"/>
      <c r="O40" s="34">
        <v>154044597450</v>
      </c>
      <c r="P40" s="34"/>
      <c r="Q40" s="34">
        <v>1732372345</v>
      </c>
      <c r="R40" s="26"/>
    </row>
    <row r="41" spans="1:18" s="26" customFormat="1" ht="30" customHeight="1" x14ac:dyDescent="0.25">
      <c r="A41" s="37" t="s">
        <v>73</v>
      </c>
      <c r="C41" s="31">
        <f>SUM(C9:C40)</f>
        <v>100216603</v>
      </c>
      <c r="D41" s="31">
        <f t="shared" ref="D41:R41" si="0">SUM(D9:D40)</f>
        <v>0</v>
      </c>
      <c r="E41" s="38">
        <f t="shared" si="0"/>
        <v>748684828578</v>
      </c>
      <c r="F41" s="38">
        <f t="shared" si="0"/>
        <v>0</v>
      </c>
      <c r="G41" s="38">
        <f t="shared" si="0"/>
        <v>730179793632</v>
      </c>
      <c r="H41" s="38">
        <f t="shared" si="0"/>
        <v>0</v>
      </c>
      <c r="I41" s="38">
        <f t="shared" si="0"/>
        <v>18505034948</v>
      </c>
      <c r="J41" s="31">
        <f t="shared" si="0"/>
        <v>0</v>
      </c>
      <c r="K41" s="31">
        <f t="shared" si="0"/>
        <v>100216603</v>
      </c>
      <c r="L41" s="31">
        <f t="shared" si="0"/>
        <v>0</v>
      </c>
      <c r="M41" s="38">
        <f t="shared" si="0"/>
        <v>748684828578</v>
      </c>
      <c r="N41" s="38">
        <f t="shared" si="0"/>
        <v>0</v>
      </c>
      <c r="O41" s="38">
        <f t="shared" si="0"/>
        <v>730179793632</v>
      </c>
      <c r="P41" s="38">
        <f t="shared" si="0"/>
        <v>0</v>
      </c>
      <c r="Q41" s="38">
        <f t="shared" si="0"/>
        <v>18505034948</v>
      </c>
      <c r="R41" s="31">
        <f t="shared" si="0"/>
        <v>0</v>
      </c>
    </row>
    <row r="42" spans="1:18" s="14" customFormat="1" ht="30" customHeight="1" x14ac:dyDescent="0.25">
      <c r="A42" s="16" t="s">
        <v>67</v>
      </c>
      <c r="C42" s="15">
        <v>913500</v>
      </c>
      <c r="E42" s="34">
        <v>948041136393</v>
      </c>
      <c r="F42" s="34"/>
      <c r="G42" s="34">
        <v>912421093696</v>
      </c>
      <c r="H42" s="34"/>
      <c r="I42" s="34">
        <v>35620042697</v>
      </c>
      <c r="K42" s="15">
        <v>913500</v>
      </c>
      <c r="M42" s="34">
        <v>948041136393</v>
      </c>
      <c r="N42" s="34"/>
      <c r="O42" s="34">
        <v>912421093696</v>
      </c>
      <c r="P42" s="34"/>
      <c r="Q42" s="34">
        <v>35620042697</v>
      </c>
      <c r="R42" s="26"/>
    </row>
    <row r="43" spans="1:18" s="14" customFormat="1" ht="30" customHeight="1" x14ac:dyDescent="0.25">
      <c r="A43" s="16" t="s">
        <v>63</v>
      </c>
      <c r="C43" s="15">
        <v>824000</v>
      </c>
      <c r="E43" s="34">
        <v>814788292850</v>
      </c>
      <c r="F43" s="34"/>
      <c r="G43" s="34">
        <v>823850650000</v>
      </c>
      <c r="H43" s="34"/>
      <c r="I43" s="34">
        <v>-9062357150</v>
      </c>
      <c r="K43" s="15">
        <v>824000</v>
      </c>
      <c r="M43" s="34">
        <v>814788292850</v>
      </c>
      <c r="N43" s="34"/>
      <c r="O43" s="34">
        <v>823850650000</v>
      </c>
      <c r="P43" s="34"/>
      <c r="Q43" s="34">
        <v>-9062357150</v>
      </c>
      <c r="R43" s="26"/>
    </row>
    <row r="44" spans="1:18" s="14" customFormat="1" ht="30" customHeight="1" x14ac:dyDescent="0.25">
      <c r="A44" s="16" t="s">
        <v>70</v>
      </c>
      <c r="C44" s="15">
        <v>47943</v>
      </c>
      <c r="E44" s="34">
        <v>35572051696</v>
      </c>
      <c r="F44" s="34"/>
      <c r="G44" s="34">
        <v>34993963914</v>
      </c>
      <c r="H44" s="34"/>
      <c r="I44" s="34">
        <v>578087782</v>
      </c>
      <c r="K44" s="15">
        <v>47943</v>
      </c>
      <c r="M44" s="34">
        <v>35572051696</v>
      </c>
      <c r="N44" s="34"/>
      <c r="O44" s="34">
        <v>34993963914</v>
      </c>
      <c r="P44" s="34"/>
      <c r="Q44" s="34">
        <v>578087782</v>
      </c>
      <c r="R44" s="26"/>
    </row>
    <row r="45" spans="1:18" s="14" customFormat="1" ht="30" customHeight="1" x14ac:dyDescent="0.25">
      <c r="A45" s="16" t="s">
        <v>82</v>
      </c>
      <c r="C45" s="15">
        <v>1600000</v>
      </c>
      <c r="E45" s="34">
        <v>1507816258760</v>
      </c>
      <c r="F45" s="34"/>
      <c r="G45" s="34">
        <v>1506100000000</v>
      </c>
      <c r="H45" s="34"/>
      <c r="I45" s="34">
        <v>1716258760</v>
      </c>
      <c r="K45" s="15">
        <v>1600000</v>
      </c>
      <c r="M45" s="34">
        <v>1507816258760</v>
      </c>
      <c r="N45" s="34"/>
      <c r="O45" s="34">
        <v>1506100000000</v>
      </c>
      <c r="P45" s="34"/>
      <c r="Q45" s="34">
        <v>1716258760</v>
      </c>
      <c r="R45" s="26"/>
    </row>
    <row r="46" spans="1:18" s="17" customFormat="1" ht="30" customHeight="1" thickBot="1" x14ac:dyDescent="0.3">
      <c r="A46" s="16"/>
      <c r="C46" s="18">
        <f>SUM(C8:C45)</f>
        <v>216609513</v>
      </c>
      <c r="D46" s="19"/>
      <c r="E46" s="18">
        <f t="shared" ref="E46:Q46" si="1">SUM(E8:E45)</f>
        <v>5091195230940</v>
      </c>
      <c r="F46" s="19"/>
      <c r="G46" s="18">
        <f t="shared" si="1"/>
        <v>5036267821148</v>
      </c>
      <c r="H46" s="19"/>
      <c r="I46" s="18">
        <f t="shared" si="1"/>
        <v>54927409797</v>
      </c>
      <c r="J46" s="19"/>
      <c r="K46" s="18">
        <f t="shared" si="1"/>
        <v>216609513</v>
      </c>
      <c r="L46" s="19"/>
      <c r="M46" s="18">
        <f t="shared" si="1"/>
        <v>5091195230940</v>
      </c>
      <c r="N46" s="19"/>
      <c r="O46" s="18">
        <f t="shared" si="1"/>
        <v>5036267821148</v>
      </c>
      <c r="P46" s="19"/>
      <c r="Q46" s="18">
        <f t="shared" si="1"/>
        <v>54927409797</v>
      </c>
      <c r="R46" s="39"/>
    </row>
    <row r="47" spans="1:18" ht="19.5" thickTop="1" x14ac:dyDescent="0.45"/>
  </sheetData>
  <sheetProtection algorithmName="SHA-512" hashValue="V1PlQRylv6tctSZNukI+dUOw8wOIIens5mZOFdesSoGNcc9kaO6iUe32bTb2RdcLp90yCKk1U1Ws3YG6Ngbfzg==" saltValue="nslvfZwVLVL+TKBeBPOq2Q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5" orientation="portrait" r:id="rId1"/>
  <ignoredErrors>
    <ignoredError sqref="G41 C41 E41 I41 K41 M41 O41 Q4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="60" zoomScaleNormal="100" workbookViewId="0"/>
  </sheetViews>
  <sheetFormatPr defaultRowHeight="18.75" x14ac:dyDescent="0.45"/>
  <cols>
    <col min="1" max="1" width="29.5703125" style="4" bestFit="1" customWidth="1"/>
    <col min="2" max="2" width="1" style="1" customWidth="1"/>
    <col min="3" max="3" width="9.140625" style="1" bestFit="1" customWidth="1"/>
    <col min="4" max="4" width="2.7109375" style="1" bestFit="1" customWidth="1"/>
    <col min="5" max="5" width="18.42578125" style="1" bestFit="1" customWidth="1"/>
    <col min="6" max="6" width="2.7109375" style="1" bestFit="1" customWidth="1"/>
    <col min="7" max="7" width="18" style="1" bestFit="1" customWidth="1"/>
    <col min="8" max="8" width="2.7109375" style="1" bestFit="1" customWidth="1"/>
    <col min="9" max="9" width="23.28515625" style="1" bestFit="1" customWidth="1"/>
    <col min="10" max="10" width="2.7109375" style="1" bestFit="1" customWidth="1"/>
    <col min="11" max="11" width="10.140625" style="1" bestFit="1" customWidth="1"/>
    <col min="12" max="12" width="2.7109375" style="1" bestFit="1" customWidth="1"/>
    <col min="13" max="13" width="18.42578125" style="1" bestFit="1" customWidth="1"/>
    <col min="14" max="14" width="2.7109375" style="1" bestFit="1" customWidth="1"/>
    <col min="15" max="15" width="18" style="1" bestFit="1" customWidth="1"/>
    <col min="16" max="16" width="2.140625" style="1" bestFit="1" customWidth="1"/>
    <col min="17" max="17" width="22" style="1" bestFit="1" customWidth="1"/>
    <col min="18" max="18" width="0.85546875" style="1" customWidth="1"/>
    <col min="19" max="16384" width="9.140625" style="1"/>
  </cols>
  <sheetData>
    <row r="2" spans="1:17" ht="21" x14ac:dyDescent="0.4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21" x14ac:dyDescent="0.45">
      <c r="A3" s="65" t="s">
        <v>143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21" x14ac:dyDescent="0.45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6" spans="1:17" ht="21" x14ac:dyDescent="0.45">
      <c r="A6" s="63" t="s">
        <v>3</v>
      </c>
      <c r="C6" s="64" t="s">
        <v>145</v>
      </c>
      <c r="D6" s="64" t="s">
        <v>145</v>
      </c>
      <c r="E6" s="64" t="s">
        <v>145</v>
      </c>
      <c r="F6" s="64" t="s">
        <v>145</v>
      </c>
      <c r="G6" s="64" t="s">
        <v>145</v>
      </c>
      <c r="H6" s="65" t="s">
        <v>145</v>
      </c>
      <c r="I6" s="64" t="s">
        <v>145</v>
      </c>
      <c r="J6" s="11"/>
      <c r="K6" s="64" t="s">
        <v>146</v>
      </c>
      <c r="L6" s="64" t="s">
        <v>146</v>
      </c>
      <c r="M6" s="64" t="s">
        <v>146</v>
      </c>
      <c r="N6" s="64" t="s">
        <v>146</v>
      </c>
      <c r="O6" s="64" t="s">
        <v>146</v>
      </c>
      <c r="P6" s="64" t="s">
        <v>146</v>
      </c>
      <c r="Q6" s="64" t="s">
        <v>146</v>
      </c>
    </row>
    <row r="7" spans="1:17" ht="21" x14ac:dyDescent="0.45">
      <c r="A7" s="64" t="s">
        <v>3</v>
      </c>
      <c r="C7" s="64" t="s">
        <v>7</v>
      </c>
      <c r="E7" s="64" t="s">
        <v>160</v>
      </c>
      <c r="G7" s="64" t="s">
        <v>161</v>
      </c>
      <c r="I7" s="64" t="s">
        <v>163</v>
      </c>
      <c r="J7" s="11"/>
      <c r="K7" s="64" t="s">
        <v>7</v>
      </c>
      <c r="M7" s="64" t="s">
        <v>160</v>
      </c>
      <c r="N7" s="11"/>
      <c r="O7" s="64" t="s">
        <v>161</v>
      </c>
      <c r="Q7" s="64" t="s">
        <v>163</v>
      </c>
    </row>
    <row r="8" spans="1:17" ht="21" x14ac:dyDescent="0.55000000000000004">
      <c r="A8" s="7" t="s">
        <v>76</v>
      </c>
      <c r="C8" s="9">
        <v>575000</v>
      </c>
      <c r="D8" s="32"/>
      <c r="E8" s="33">
        <v>574959995750</v>
      </c>
      <c r="F8" s="32"/>
      <c r="G8" s="33">
        <v>596306049935</v>
      </c>
      <c r="H8" s="32"/>
      <c r="I8" s="33">
        <v>-21346054185</v>
      </c>
      <c r="J8" s="32"/>
      <c r="K8" s="33">
        <v>575000</v>
      </c>
      <c r="L8" s="32"/>
      <c r="M8" s="33">
        <v>574959995750</v>
      </c>
      <c r="N8" s="32"/>
      <c r="O8" s="33">
        <v>596306049935</v>
      </c>
      <c r="P8" s="32"/>
      <c r="Q8" s="33">
        <v>-21346054185</v>
      </c>
    </row>
  </sheetData>
  <sheetProtection algorithmName="SHA-512" hashValue="vcGvNDmd815LdR1vzWhMR8hVVvju96E+OZ+FfkJRv9K427dTG9d6gmIs+beuJG3sMKFpx8DtB+i63BrXa2CDaA==" saltValue="+23o2cEoKizJoXQwxNC2cw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'تعدیل قیمت'!Print_Area</vt:lpstr>
      <vt:lpstr>'درآمد سود سهام'!Print_Area</vt:lpstr>
      <vt:lpstr>'درآمد ناشی از فروش'!Print_Area</vt:lpstr>
      <vt:lpstr>سپرده!Print_Area</vt:lpstr>
      <vt:lpstr>'سرمایه‌گذاری در اوراق بهادار'!Print_Area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Atefeh 2210. Hashemi</dc:creator>
  <cp:lastModifiedBy>Marjan 2289. Seraj</cp:lastModifiedBy>
  <dcterms:created xsi:type="dcterms:W3CDTF">2022-03-29T11:12:29Z</dcterms:created>
  <dcterms:modified xsi:type="dcterms:W3CDTF">2022-03-30T11:49:15Z</dcterms:modified>
</cp:coreProperties>
</file>