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11465263\Desktop\گزارش پرتفو دی 1401\"/>
    </mc:Choice>
  </mc:AlternateContent>
  <xr:revisionPtr revIDLastSave="0" documentId="13_ncr:1_{211CBA65-58D8-4BDA-8BBD-97CBFD8CE6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سپرده" sheetId="6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  <sheet name="جمع درآمدها" sheetId="15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15" i="3" l="1"/>
  <c r="S39" i="7"/>
  <c r="O39" i="7"/>
  <c r="M39" i="7"/>
  <c r="K39" i="7"/>
  <c r="Q39" i="7"/>
  <c r="G10" i="15" l="1"/>
  <c r="E10" i="15"/>
  <c r="C10" i="15"/>
  <c r="I31" i="13"/>
  <c r="E31" i="13"/>
  <c r="Q18" i="12"/>
  <c r="O18" i="12"/>
  <c r="M18" i="12"/>
  <c r="K18" i="12"/>
  <c r="I18" i="12"/>
  <c r="G18" i="12"/>
  <c r="E18" i="12"/>
  <c r="C18" i="12"/>
  <c r="U45" i="11"/>
  <c r="S45" i="11"/>
  <c r="Q45" i="11"/>
  <c r="O45" i="11"/>
  <c r="M45" i="11"/>
  <c r="K45" i="11"/>
  <c r="I45" i="11"/>
  <c r="G45" i="11"/>
  <c r="E45" i="11"/>
  <c r="Q22" i="10"/>
  <c r="O22" i="10"/>
  <c r="M22" i="10"/>
  <c r="K22" i="10"/>
  <c r="I22" i="10"/>
  <c r="G22" i="10"/>
  <c r="E22" i="10"/>
  <c r="C22" i="10"/>
  <c r="Q49" i="9"/>
  <c r="O49" i="9"/>
  <c r="M49" i="9"/>
  <c r="K49" i="9"/>
  <c r="I49" i="9"/>
  <c r="G49" i="9"/>
  <c r="E49" i="9"/>
  <c r="C49" i="9"/>
  <c r="S38" i="8"/>
  <c r="Q38" i="8"/>
  <c r="O38" i="8"/>
  <c r="M38" i="8"/>
  <c r="K38" i="8"/>
  <c r="I38" i="8"/>
  <c r="G38" i="8"/>
  <c r="E38" i="8"/>
  <c r="I39" i="7"/>
  <c r="S30" i="6"/>
  <c r="Q30" i="6"/>
  <c r="O30" i="6"/>
  <c r="M30" i="6"/>
  <c r="K30" i="6"/>
  <c r="AK15" i="3"/>
  <c r="AG15" i="3"/>
  <c r="AE15" i="3"/>
  <c r="AC15" i="3"/>
  <c r="S15" i="3"/>
  <c r="Q15" i="3"/>
  <c r="O15" i="3"/>
  <c r="M21" i="2"/>
  <c r="K21" i="2"/>
  <c r="E21" i="2"/>
  <c r="C21" i="2"/>
  <c r="Y44" i="1"/>
  <c r="W44" i="1"/>
  <c r="U44" i="1"/>
  <c r="S44" i="1"/>
  <c r="Q44" i="1"/>
  <c r="O44" i="1"/>
  <c r="M44" i="1"/>
  <c r="K44" i="1"/>
  <c r="I44" i="1"/>
  <c r="G44" i="1"/>
  <c r="E44" i="1"/>
  <c r="C44" i="1"/>
  <c r="K12" i="13" l="1"/>
  <c r="K16" i="13"/>
  <c r="K20" i="13"/>
  <c r="K24" i="13"/>
  <c r="K28" i="13"/>
  <c r="K10" i="13"/>
  <c r="K18" i="13"/>
  <c r="K26" i="13"/>
  <c r="K11" i="13"/>
  <c r="K19" i="13"/>
  <c r="K27" i="13"/>
  <c r="K9" i="13"/>
  <c r="K13" i="13"/>
  <c r="K17" i="13"/>
  <c r="K21" i="13"/>
  <c r="K25" i="13"/>
  <c r="K29" i="13"/>
  <c r="K14" i="13"/>
  <c r="K22" i="13"/>
  <c r="K30" i="13"/>
  <c r="K15" i="13"/>
  <c r="K23" i="13"/>
  <c r="K8" i="13"/>
  <c r="G12" i="13"/>
  <c r="G16" i="13"/>
  <c r="G20" i="13"/>
  <c r="G24" i="13"/>
  <c r="G28" i="13"/>
  <c r="G9" i="13"/>
  <c r="G17" i="13"/>
  <c r="G25" i="13"/>
  <c r="G29" i="13"/>
  <c r="G10" i="13"/>
  <c r="G18" i="13"/>
  <c r="G26" i="13"/>
  <c r="G11" i="13"/>
  <c r="G15" i="13"/>
  <c r="G23" i="13"/>
  <c r="G27" i="13"/>
  <c r="G13" i="13"/>
  <c r="G21" i="13"/>
  <c r="G14" i="13"/>
  <c r="G22" i="13"/>
  <c r="G30" i="13"/>
  <c r="G19" i="13"/>
  <c r="G8" i="13"/>
  <c r="K31" i="13" l="1"/>
  <c r="G31" i="13"/>
</calcChain>
</file>

<file path=xl/sharedStrings.xml><?xml version="1.0" encoding="utf-8"?>
<sst xmlns="http://schemas.openxmlformats.org/spreadsheetml/2006/main" count="1489" uniqueCount="246">
  <si>
    <t>صندوق سرمایه‌گذاری پاداش سهامداری توسعه یکم</t>
  </si>
  <si>
    <t>صورت وضعیت پورتفوی</t>
  </si>
  <si>
    <t>برای ماه منتهی به 1401/10/30</t>
  </si>
  <si>
    <t>نام شرکت</t>
  </si>
  <si>
    <t>1401/09/30</t>
  </si>
  <si>
    <t>تغییرات طی دوره</t>
  </si>
  <si>
    <t>1401/10/30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</si>
  <si>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</si>
  <si>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</si>
  <si>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</si>
  <si>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</si>
  <si>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</si>
  <si>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</si>
  <si>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</si>
  <si>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</si>
  <si>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آتیه داده پرداز</t>
  </si>
  <si>
    <t>افرانت</t>
  </si>
  <si>
    <t>ایران‌ خودرو</t>
  </si>
  <si>
    <t>بانک تجارت</t>
  </si>
  <si>
    <t>بانک صادرات ایران</t>
  </si>
  <si>
    <t>بانک ملت</t>
  </si>
  <si>
    <t>بانک‌پارسیان‌</t>
  </si>
  <si>
    <t>بیمه معلم</t>
  </si>
  <si>
    <t>پالایش نفت اصفهان</t>
  </si>
  <si>
    <t>پالایش نفت تهران</t>
  </si>
  <si>
    <t>پدیده شیمی قرن</t>
  </si>
  <si>
    <t>پلی پروپیلن جم - جم پیلن</t>
  </si>
  <si>
    <t>پیشگامان فن آوری و دانش آرامیس</t>
  </si>
  <si>
    <t>توسعه مولد نیروگاهی جهرم</t>
  </si>
  <si>
    <t>تولیدی فولاد سپید فراب کویر</t>
  </si>
  <si>
    <t>ح . س.نفت وگازوپتروشیمی تأمین</t>
  </si>
  <si>
    <t>ذوب آهن اصفهان</t>
  </si>
  <si>
    <t>ریل پردازسیر</t>
  </si>
  <si>
    <t>س. نفت و گاز و پتروشیمی تأمین</t>
  </si>
  <si>
    <t>سایپا</t>
  </si>
  <si>
    <t>سرمایه گذاری تامین اجتماعی</t>
  </si>
  <si>
    <t>سرمایه گذاری مس سرچشمه</t>
  </si>
  <si>
    <t>سرمایه‌ گذاری‌ پارس‌ توشه‌</t>
  </si>
  <si>
    <t>سرمایه‌گذاری‌غدیر(هلدینگ‌</t>
  </si>
  <si>
    <t>سیمان آبیک</t>
  </si>
  <si>
    <t>صنایع پتروشیمی خلیج فارس</t>
  </si>
  <si>
    <t>صنایع شیمیایی کیمیاگران امروز</t>
  </si>
  <si>
    <t>فرآوری معدنی اپال کانی پارس</t>
  </si>
  <si>
    <t>فولاد هرمزگان جنوب</t>
  </si>
  <si>
    <t>گروه مپنا (سهامی عام)</t>
  </si>
  <si>
    <t>لامیران‌</t>
  </si>
  <si>
    <t>لیزینگ پارسیان</t>
  </si>
  <si>
    <t>معدنی‌وصنعتی‌چادرملو</t>
  </si>
  <si>
    <t>ملی‌ سرب‌وروی‌ ایران‌</t>
  </si>
  <si>
    <t>ملی‌ صنایع‌ مس‌ ایران‌</t>
  </si>
  <si>
    <t>تعداد اوراق تبعی</t>
  </si>
  <si>
    <t>قیمت اعمال</t>
  </si>
  <si>
    <t>تاریخ اعمال</t>
  </si>
  <si>
    <t>نرخ موثر</t>
  </si>
  <si>
    <t>اختیارف ت­ وبملت-2502-02/08/30</t>
  </si>
  <si>
    <t>1402/08/30</t>
  </si>
  <si>
    <t>اختیارف ت­ وبصادر1209-02/09/12</t>
  </si>
  <si>
    <t>1402/09/12</t>
  </si>
  <si>
    <t>اختیارف ت­ تجارت-1213-02/09/14</t>
  </si>
  <si>
    <t>1402/09/14</t>
  </si>
  <si>
    <t>اختیارف ت­ کچاد-8050-02/09/07</t>
  </si>
  <si>
    <t>1402/09/07</t>
  </si>
  <si>
    <t>اختیارف ت­ خودرو-1803-02/09/04</t>
  </si>
  <si>
    <t>1402/09/04</t>
  </si>
  <si>
    <t>اختیارف ت کویر-5464-01/10/05</t>
  </si>
  <si>
    <t>1401/10/05</t>
  </si>
  <si>
    <t/>
  </si>
  <si>
    <t>اختیارف ت­ فملی-4673-02/08/28</t>
  </si>
  <si>
    <t>1402/08/28</t>
  </si>
  <si>
    <t>اختیارف ت­ فارس-6050-02/09/04</t>
  </si>
  <si>
    <t>اختیارف ت­ شپنا-5910-02/08/28</t>
  </si>
  <si>
    <t>اختیارف ت­ تاپیکو9360-02/09/07</t>
  </si>
  <si>
    <t>اختیارف ت­ شتران-2801-02/09/05</t>
  </si>
  <si>
    <t>1402/09/05</t>
  </si>
  <si>
    <t>اختیارف ت­ خساپا-1608-02/09/05</t>
  </si>
  <si>
    <t>اختیارف ت­ شستا-739-02/08/29</t>
  </si>
  <si>
    <t>1402/08/29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</si>
  <si>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</si>
  <si>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</si>
  <si>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</si>
  <si>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</si>
  <si>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</si>
  <si>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</si>
  <si>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</si>
  <si>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</si>
  <si>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اجاره تابان تمدن14021206</t>
  </si>
  <si>
    <t>بله</t>
  </si>
  <si>
    <t>1398/12/06</t>
  </si>
  <si>
    <t>1402/12/06</t>
  </si>
  <si>
    <t>اجاره ریل پردازسیر021212</t>
  </si>
  <si>
    <t>1397/12/12</t>
  </si>
  <si>
    <t>1402/12/12</t>
  </si>
  <si>
    <t>اسنادخزانه-م8بودجه99-020606</t>
  </si>
  <si>
    <t>1399/09/25</t>
  </si>
  <si>
    <t>1402/06/06</t>
  </si>
  <si>
    <t>مرابحه عام دولت95-ش.خ020514</t>
  </si>
  <si>
    <t>1400/10/14</t>
  </si>
  <si>
    <t>1402/05/14</t>
  </si>
  <si>
    <t>مرابحه کرمان موتور14030915</t>
  </si>
  <si>
    <t>1400/09/15</t>
  </si>
  <si>
    <t>1403/09/15</t>
  </si>
  <si>
    <t>مشارکت ش اردبیل47-3ماهه18%</t>
  </si>
  <si>
    <t>1400/07/10</t>
  </si>
  <si>
    <t>1404/07/09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</si>
  <si>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</si>
  <si>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</si>
  <si>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</si>
  <si>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</si>
  <si>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</si>
  <si>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4.13%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</si>
  <si>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</si>
  <si>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</si>
  <si>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</si>
  <si>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</si>
  <si>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</si>
  <si>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</si>
  <si>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</si>
  <si>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</si>
  <si>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</si>
  <si>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شهر بلوار کشاورز</t>
  </si>
  <si>
    <t>700794079668</t>
  </si>
  <si>
    <t>سپرده کوتاه مدت</t>
  </si>
  <si>
    <t>1395/07/14</t>
  </si>
  <si>
    <t>100814617287</t>
  </si>
  <si>
    <t>حساب جاری</t>
  </si>
  <si>
    <t>1396/01/23</t>
  </si>
  <si>
    <t>بانک تجارت بورس کالا</t>
  </si>
  <si>
    <t>104456251</t>
  </si>
  <si>
    <t>1398/05/09</t>
  </si>
  <si>
    <t>بانک گردشگری وزرا</t>
  </si>
  <si>
    <t>155-9967-654551-1</t>
  </si>
  <si>
    <t>1398/05/28</t>
  </si>
  <si>
    <t>بانک ایران زمین فاطمی</t>
  </si>
  <si>
    <t>107-840-1285376-1</t>
  </si>
  <si>
    <t>1398/06/06</t>
  </si>
  <si>
    <t>بانک پاسارگاد شهران</t>
  </si>
  <si>
    <t>308-8100-140699480-1</t>
  </si>
  <si>
    <t>1398/07/06</t>
  </si>
  <si>
    <t>بانک کشاورزی مرکزی</t>
  </si>
  <si>
    <t>964276858</t>
  </si>
  <si>
    <t>1399/07/23</t>
  </si>
  <si>
    <t>بانک توسعه صادرات ایران مرکزی</t>
  </si>
  <si>
    <t xml:space="preserve">0200051454006 </t>
  </si>
  <si>
    <t>1400/02/21</t>
  </si>
  <si>
    <t>بانک اقتصاد نوین بلوار اسفندیار</t>
  </si>
  <si>
    <t>147-850-6753197-1</t>
  </si>
  <si>
    <t>1400/05/19</t>
  </si>
  <si>
    <t>بانک صادرات میدان اسدآبادی</t>
  </si>
  <si>
    <t>02-16817358-00-1</t>
  </si>
  <si>
    <t>1400/07/06</t>
  </si>
  <si>
    <t>147-283-6753197-2</t>
  </si>
  <si>
    <t>سپرده بلند مدت</t>
  </si>
  <si>
    <t>بانک سامان بهشتی_قائم مقام</t>
  </si>
  <si>
    <t>86681038668821</t>
  </si>
  <si>
    <t>1400/12/25</t>
  </si>
  <si>
    <t>بانک پاسارگاد شهید بهزادی</t>
  </si>
  <si>
    <t>378.9012.14069480.1</t>
  </si>
  <si>
    <t>1401/02/18</t>
  </si>
  <si>
    <t>378.9012.14069480.2</t>
  </si>
  <si>
    <t>1401/02/27</t>
  </si>
  <si>
    <t>بانک سامان بهشتی-قائم مقام</t>
  </si>
  <si>
    <t>866-111-3866882-2</t>
  </si>
  <si>
    <t>1401/06/17</t>
  </si>
  <si>
    <t>بانک خاورمیانه دروس</t>
  </si>
  <si>
    <t>1011-10-810-707074799</t>
  </si>
  <si>
    <t>1401/06/30</t>
  </si>
  <si>
    <t>بانک رفاه صالح زاهدان</t>
  </si>
  <si>
    <t>341774248</t>
  </si>
  <si>
    <t>1401/07/17</t>
  </si>
  <si>
    <t>341846934</t>
  </si>
  <si>
    <t>1401/07/18</t>
  </si>
  <si>
    <t xml:space="preserve">378.9012.14069480.3 </t>
  </si>
  <si>
    <t>1401/10/15</t>
  </si>
  <si>
    <t xml:space="preserve">378.8100.14069480.1 </t>
  </si>
  <si>
    <t>1401/10/17</t>
  </si>
  <si>
    <t xml:space="preserve">378.9012.14069480.4 </t>
  </si>
  <si>
    <t>1401/10/18</t>
  </si>
  <si>
    <t>378.420.14069480.1</t>
  </si>
  <si>
    <t>1401/10/27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</si>
  <si>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</si>
  <si>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</si>
  <si>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</si>
  <si>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</si>
  <si>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</si>
  <si>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</si>
  <si>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</si>
  <si>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</si>
  <si>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</si>
  <si>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صکوک مرابحه غدیر504-3ماهه18%</t>
  </si>
  <si>
    <t>1405/04/07</t>
  </si>
  <si>
    <t>مشارکت ش اصفهان012-3ماهه20%</t>
  </si>
  <si>
    <t>1400/12/28</t>
  </si>
  <si>
    <t>مشارکت رایان سایپا-3ماهه16%</t>
  </si>
  <si>
    <t>1401/06/05</t>
  </si>
  <si>
    <t>بانک صادرات میدان اسد آبادی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</si>
  <si>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</si>
  <si>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</si>
  <si>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</si>
  <si>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</si>
  <si>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</si>
  <si>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</si>
  <si>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1401/04/04</t>
  </si>
  <si>
    <t>1401/04/30</t>
  </si>
  <si>
    <t>1401/07/30</t>
  </si>
  <si>
    <t>1401/04/29</t>
  </si>
  <si>
    <t>1401/04/18</t>
  </si>
  <si>
    <t>1401/03/18</t>
  </si>
  <si>
    <t>1401/03/31</t>
  </si>
  <si>
    <t>1401/07/27</t>
  </si>
  <si>
    <t>1401/05/30</t>
  </si>
  <si>
    <t>1401/03/25</t>
  </si>
  <si>
    <t>1401/04/28</t>
  </si>
  <si>
    <t>1400/12/21</t>
  </si>
  <si>
    <t>1401/02/25</t>
  </si>
  <si>
    <t>1401/01/31</t>
  </si>
  <si>
    <t>ریل پرداز نو آفرین</t>
  </si>
  <si>
    <t>1401/04/20</t>
  </si>
  <si>
    <t>1401/04/25</t>
  </si>
  <si>
    <t>بهای فروش</t>
  </si>
  <si>
    <t>ارزش دفتری</t>
  </si>
  <si>
    <t>سود و زیان ناشی از تغییر قیمت</t>
  </si>
  <si>
    <t>سود و زیان ناشی از فروش</t>
  </si>
  <si>
    <t>داروسازی دانا</t>
  </si>
  <si>
    <t>سلف موازی استاندارد سنفت101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</si>
  <si>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</si>
  <si>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</si>
  <si>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</si>
  <si>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</si>
  <si>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</si>
  <si>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</si>
  <si>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</si>
  <si>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</si>
  <si>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</si>
  <si>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</si>
  <si>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406349665009</t>
  </si>
  <si>
    <t>308-9012-14069480-1</t>
  </si>
  <si>
    <t>147-283-6753197-1</t>
  </si>
  <si>
    <t>308-9012-14069480-2</t>
  </si>
  <si>
    <t>866-111-3866882-1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</si>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</sst>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0_);\(0.00\)%"/>
  </numFmts>
  <fonts count="10" x14ac:knownFonts="1">
    <font>
      <sz val="11"/>
      <name val="Calibri"/>
    </font>
    <font>
      <sz val="11"/>
      <name val="Calibri"/>
    </font>
    <font>
      <sz val="12"/>
      <name val="B Nazanin"/>
      <charset val="178"/>
    </font>
    <font>
      <b/>
      <sz val="12"/>
      <name val="B Nazanin"/>
      <charset val="178"/>
    </font>
    <font>
      <b/>
      <sz val="12"/>
      <color rgb="FF000000"/>
      <name val="B Nazanin"/>
      <charset val="178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u/>
      <sz val="12"/>
      <color rgb="FF000000"/>
      <name val="B Nazanin"/>
      <charset val="178"/>
    </font>
    <font>
      <b/>
      <u/>
      <sz val="14"/>
      <color rgb="FF000000"/>
      <name val="B Nazanin"/>
      <charset val="178"/>
    </font>
    <font>
      <sz val="14"/>
      <color rgb="FF000000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164" fontId="2" fillId="0" borderId="0" xfId="1" applyNumberFormat="1" applyFont="1"/>
    <xf numFmtId="164" fontId="3" fillId="0" borderId="0" xfId="1" applyNumberFormat="1" applyFont="1"/>
    <xf numFmtId="164" fontId="5" fillId="0" borderId="0" xfId="1" applyNumberFormat="1" applyFont="1"/>
    <xf numFmtId="164" fontId="2" fillId="0" borderId="0" xfId="1" applyNumberFormat="1" applyFont="1" applyAlignment="1">
      <alignment horizontal="center"/>
    </xf>
    <xf numFmtId="164" fontId="3" fillId="0" borderId="0" xfId="1" applyNumberFormat="1" applyFont="1" applyBorder="1"/>
    <xf numFmtId="164" fontId="2" fillId="0" borderId="0" xfId="1" applyNumberFormat="1" applyFont="1" applyBorder="1"/>
    <xf numFmtId="164" fontId="3" fillId="0" borderId="1" xfId="1" applyNumberFormat="1" applyFont="1" applyBorder="1"/>
    <xf numFmtId="164" fontId="2" fillId="0" borderId="1" xfId="1" applyNumberFormat="1" applyFont="1" applyBorder="1"/>
    <xf numFmtId="164" fontId="2" fillId="0" borderId="0" xfId="1" applyNumberFormat="1" applyFont="1" applyAlignment="1">
      <alignment horizontal="center" vertical="center"/>
    </xf>
    <xf numFmtId="10" fontId="2" fillId="0" borderId="0" xfId="1" applyNumberFormat="1" applyFont="1"/>
    <xf numFmtId="10" fontId="2" fillId="0" borderId="0" xfId="1" applyNumberFormat="1" applyFont="1" applyBorder="1"/>
    <xf numFmtId="10" fontId="2" fillId="0" borderId="1" xfId="1" applyNumberFormat="1" applyFont="1" applyBorder="1"/>
    <xf numFmtId="164" fontId="3" fillId="0" borderId="4" xfId="1" applyNumberFormat="1" applyFont="1" applyBorder="1"/>
    <xf numFmtId="164" fontId="3" fillId="0" borderId="4" xfId="1" applyNumberFormat="1" applyFont="1" applyBorder="1" applyAlignment="1">
      <alignment horizontal="center" vertical="center"/>
    </xf>
    <xf numFmtId="10" fontId="3" fillId="0" borderId="4" xfId="1" applyNumberFormat="1" applyFont="1" applyBorder="1"/>
    <xf numFmtId="164" fontId="3" fillId="0" borderId="4" xfId="1" applyNumberFormat="1" applyFont="1" applyBorder="1" applyAlignment="1">
      <alignment horizontal="center"/>
    </xf>
    <xf numFmtId="164" fontId="5" fillId="0" borderId="0" xfId="1" applyNumberFormat="1" applyFont="1" applyAlignment="1">
      <alignment wrapText="1"/>
    </xf>
    <xf numFmtId="164" fontId="5" fillId="0" borderId="0" xfId="1" applyNumberFormat="1" applyFont="1" applyAlignment="1">
      <alignment horizontal="center"/>
    </xf>
    <xf numFmtId="164" fontId="5" fillId="0" borderId="0" xfId="1" applyNumberFormat="1" applyFont="1" applyAlignment="1">
      <alignment horizontal="center" vertical="center"/>
    </xf>
    <xf numFmtId="10" fontId="2" fillId="0" borderId="0" xfId="1" applyNumberFormat="1" applyFont="1" applyAlignment="1">
      <alignment horizontal="center" vertical="center"/>
    </xf>
    <xf numFmtId="10" fontId="2" fillId="0" borderId="0" xfId="1" applyNumberFormat="1" applyFont="1" applyBorder="1" applyAlignment="1">
      <alignment horizontal="center" vertical="center"/>
    </xf>
    <xf numFmtId="10" fontId="2" fillId="0" borderId="1" xfId="1" applyNumberFormat="1" applyFont="1" applyBorder="1" applyAlignment="1">
      <alignment horizontal="center" vertical="center"/>
    </xf>
    <xf numFmtId="10" fontId="3" fillId="0" borderId="4" xfId="1" applyNumberFormat="1" applyFont="1" applyBorder="1" applyAlignment="1">
      <alignment horizontal="center" vertical="center"/>
    </xf>
    <xf numFmtId="164" fontId="3" fillId="0" borderId="2" xfId="1" applyNumberFormat="1" applyFont="1" applyBorder="1"/>
    <xf numFmtId="164" fontId="2" fillId="0" borderId="2" xfId="1" applyNumberFormat="1" applyFont="1" applyBorder="1"/>
    <xf numFmtId="164" fontId="2" fillId="0" borderId="1" xfId="1" applyNumberFormat="1" applyFont="1" applyBorder="1" applyAlignment="1">
      <alignment horizontal="center"/>
    </xf>
    <xf numFmtId="164" fontId="2" fillId="0" borderId="1" xfId="1" applyNumberFormat="1" applyFont="1" applyBorder="1" applyAlignment="1">
      <alignment horizontal="center" vertical="center"/>
    </xf>
    <xf numFmtId="164" fontId="2" fillId="0" borderId="2" xfId="1" applyNumberFormat="1" applyFont="1" applyBorder="1" applyAlignment="1">
      <alignment horizontal="center" vertical="center"/>
    </xf>
    <xf numFmtId="164" fontId="5" fillId="0" borderId="0" xfId="1" applyNumberFormat="1" applyFont="1" applyAlignment="1">
      <alignment horizontal="center" vertical="center" wrapText="1"/>
    </xf>
    <xf numFmtId="10" fontId="5" fillId="0" borderId="0" xfId="1" applyNumberFormat="1" applyFont="1"/>
    <xf numFmtId="165" fontId="3" fillId="0" borderId="0" xfId="1" applyNumberFormat="1" applyFont="1" applyAlignment="1">
      <alignment horizontal="center" vertical="center"/>
    </xf>
    <xf numFmtId="165" fontId="2" fillId="0" borderId="0" xfId="1" applyNumberFormat="1" applyFont="1" applyAlignment="1">
      <alignment horizontal="center" vertical="center"/>
    </xf>
    <xf numFmtId="164" fontId="3" fillId="0" borderId="5" xfId="1" applyNumberFormat="1" applyFont="1" applyBorder="1" applyAlignment="1">
      <alignment horizontal="center" vertical="center"/>
    </xf>
    <xf numFmtId="165" fontId="3" fillId="0" borderId="5" xfId="1" applyNumberFormat="1" applyFont="1" applyBorder="1" applyAlignment="1">
      <alignment horizontal="center" vertical="center"/>
    </xf>
    <xf numFmtId="164" fontId="2" fillId="2" borderId="0" xfId="1" applyNumberFormat="1" applyFont="1" applyFill="1" applyAlignment="1">
      <alignment horizontal="center" vertical="center"/>
    </xf>
    <xf numFmtId="164" fontId="3" fillId="2" borderId="4" xfId="1" applyNumberFormat="1" applyFont="1" applyFill="1" applyBorder="1"/>
    <xf numFmtId="164" fontId="2" fillId="2" borderId="0" xfId="1" applyNumberFormat="1" applyFont="1" applyFill="1" applyAlignment="1">
      <alignment horizontal="center"/>
    </xf>
    <xf numFmtId="164" fontId="2" fillId="2" borderId="1" xfId="1" applyNumberFormat="1" applyFont="1" applyFill="1" applyBorder="1" applyAlignment="1">
      <alignment horizontal="center" vertical="center"/>
    </xf>
    <xf numFmtId="164" fontId="6" fillId="0" borderId="1" xfId="1" applyNumberFormat="1" applyFont="1" applyBorder="1" applyAlignment="1">
      <alignment horizontal="center" vertical="center"/>
    </xf>
    <xf numFmtId="164" fontId="6" fillId="0" borderId="0" xfId="1" applyNumberFormat="1" applyFont="1" applyBorder="1" applyAlignment="1">
      <alignment horizontal="center" vertical="center"/>
    </xf>
    <xf numFmtId="164" fontId="6" fillId="0" borderId="3" xfId="1" applyNumberFormat="1" applyFont="1" applyBorder="1" applyAlignment="1">
      <alignment horizontal="center" vertical="center"/>
    </xf>
    <xf numFmtId="2" fontId="8" fillId="0" borderId="0" xfId="1" applyNumberFormat="1" applyFont="1" applyAlignment="1">
      <alignment horizontal="center" vertical="center"/>
    </xf>
    <xf numFmtId="164" fontId="5" fillId="0" borderId="0" xfId="1" applyNumberFormat="1" applyFont="1" applyAlignment="1">
      <alignment horizontal="center"/>
    </xf>
    <xf numFmtId="164" fontId="6" fillId="0" borderId="3" xfId="1" applyNumberFormat="1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164" fontId="6" fillId="0" borderId="0" xfId="1" applyNumberFormat="1" applyFont="1" applyBorder="1" applyAlignment="1">
      <alignment horizontal="center" vertical="center" wrapText="1"/>
    </xf>
    <xf numFmtId="2" fontId="7" fillId="0" borderId="0" xfId="1" applyNumberFormat="1" applyFont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64" fontId="4" fillId="0" borderId="0" xfId="1" applyNumberFormat="1" applyFont="1" applyBorder="1" applyAlignment="1">
      <alignment horizontal="center" vertical="center"/>
    </xf>
    <xf numFmtId="164" fontId="6" fillId="2" borderId="1" xfId="1" applyNumberFormat="1" applyFont="1" applyFill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 wrapText="1"/>
    </xf>
    <xf numFmtId="164" fontId="6" fillId="0" borderId="2" xfId="1" applyNumberFormat="1" applyFont="1" applyBorder="1" applyAlignment="1">
      <alignment horizontal="center" vertical="center"/>
    </xf>
    <xf numFmtId="2" fontId="8" fillId="0" borderId="0" xfId="1" applyNumberFormat="1" applyFont="1" applyAlignment="1">
      <alignment horizontal="center" vertical="center" wrapText="1"/>
    </xf>
    <xf numFmtId="164" fontId="9" fillId="0" borderId="1" xfId="1" applyNumberFormat="1" applyFont="1" applyBorder="1" applyAlignment="1">
      <alignment horizontal="center" vertical="center" wrapText="1"/>
    </xf>
    <xf numFmtId="10" fontId="6" fillId="0" borderId="1" xfId="1" applyNumberFormat="1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5"/>
  <sheetViews>
    <sheetView rightToLeft="1" tabSelected="1" view="pageBreakPreview" zoomScale="71" zoomScaleNormal="66" zoomScaleSheetLayoutView="71" workbookViewId="0">
      <selection activeCell="A4" sqref="A4:Y4"/>
    </sheetView>
  </sheetViews>
  <sheetFormatPr defaultRowHeight="18.75" x14ac:dyDescent="0.45"/>
  <cols>
    <col min="1" max="1" width="30.7109375" style="1" bestFit="1" customWidth="1"/>
    <col min="2" max="2" width="1" style="1" customWidth="1"/>
    <col min="3" max="3" width="15.28515625" style="1" bestFit="1" customWidth="1"/>
    <col min="4" max="4" width="1" style="1" customWidth="1"/>
    <col min="5" max="5" width="21.140625" style="1" bestFit="1" customWidth="1"/>
    <col min="6" max="6" width="1" style="1" customWidth="1"/>
    <col min="7" max="7" width="26" style="1" bestFit="1" customWidth="1"/>
    <col min="8" max="8" width="1" style="1" customWidth="1"/>
    <col min="9" max="9" width="12.42578125" style="1" bestFit="1" customWidth="1"/>
    <col min="10" max="10" width="1" style="1" customWidth="1"/>
    <col min="11" max="11" width="14.85546875" style="1" bestFit="1" customWidth="1"/>
    <col min="12" max="12" width="1" style="1" customWidth="1"/>
    <col min="13" max="13" width="14.140625" style="9" bestFit="1" customWidth="1"/>
    <col min="14" max="14" width="1" style="1" customWidth="1"/>
    <col min="15" max="15" width="18.140625" style="1" bestFit="1" customWidth="1"/>
    <col min="16" max="16" width="1" style="1" customWidth="1"/>
    <col min="17" max="17" width="15.28515625" style="1" bestFit="1" customWidth="1"/>
    <col min="18" max="18" width="1" style="1" customWidth="1"/>
    <col min="19" max="19" width="16.140625" style="1" bestFit="1" customWidth="1"/>
    <col min="20" max="20" width="1" style="1" customWidth="1"/>
    <col min="21" max="21" width="21.140625" style="1" bestFit="1" customWidth="1"/>
    <col min="22" max="22" width="1" style="1" customWidth="1"/>
    <col min="23" max="23" width="26" style="1" bestFit="1" customWidth="1"/>
    <col min="24" max="24" width="1" style="1" customWidth="1"/>
    <col min="25" max="25" width="13.28515625" style="1" customWidth="1"/>
    <col min="26" max="26" width="1" style="1" customWidth="1"/>
    <col min="27" max="27" width="9.140625" style="1" customWidth="1"/>
    <col min="28" max="16384" width="9.140625" style="1"/>
  </cols>
  <sheetData>
    <row r="1" spans="1:25" s="3" customFormat="1" ht="22.5" x14ac:dyDescent="0.55000000000000004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</row>
    <row r="2" spans="1:25" s="3" customFormat="1" ht="24" x14ac:dyDescent="0.55000000000000004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</row>
    <row r="3" spans="1:25" s="3" customFormat="1" ht="24" x14ac:dyDescent="0.55000000000000004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</row>
    <row r="4" spans="1:25" s="3" customFormat="1" ht="24" x14ac:dyDescent="0.55000000000000004">
      <c r="A4" s="42" t="s">
        <v>2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</row>
    <row r="5" spans="1:25" s="3" customFormat="1" ht="22.5" x14ac:dyDescent="0.55000000000000004">
      <c r="M5" s="19"/>
    </row>
    <row r="6" spans="1:25" s="3" customFormat="1" ht="24" x14ac:dyDescent="0.55000000000000004">
      <c r="A6" s="40" t="s">
        <v>3</v>
      </c>
      <c r="C6" s="39" t="s">
        <v>4</v>
      </c>
      <c r="D6" s="39" t="s">
        <v>4</v>
      </c>
      <c r="E6" s="39" t="s">
        <v>4</v>
      </c>
      <c r="F6" s="39" t="s">
        <v>4</v>
      </c>
      <c r="G6" s="39" t="s">
        <v>4</v>
      </c>
      <c r="I6" s="39" t="s">
        <v>5</v>
      </c>
      <c r="J6" s="39" t="s">
        <v>5</v>
      </c>
      <c r="K6" s="39" t="s">
        <v>5</v>
      </c>
      <c r="L6" s="39" t="s">
        <v>5</v>
      </c>
      <c r="M6" s="39" t="s">
        <v>5</v>
      </c>
      <c r="N6" s="39" t="s">
        <v>5</v>
      </c>
      <c r="O6" s="39" t="s">
        <v>5</v>
      </c>
      <c r="Q6" s="39" t="s">
        <v>6</v>
      </c>
      <c r="R6" s="39" t="s">
        <v>6</v>
      </c>
      <c r="S6" s="39" t="s">
        <v>6</v>
      </c>
      <c r="T6" s="39" t="s">
        <v>6</v>
      </c>
      <c r="U6" s="39" t="s">
        <v>6</v>
      </c>
      <c r="V6" s="39" t="s">
        <v>6</v>
      </c>
      <c r="W6" s="39" t="s">
        <v>6</v>
      </c>
      <c r="X6" s="39" t="s">
        <v>6</v>
      </c>
      <c r="Y6" s="39" t="s">
        <v>6</v>
      </c>
    </row>
    <row r="7" spans="1:25" s="3" customFormat="1" ht="24" x14ac:dyDescent="0.55000000000000004">
      <c r="A7" s="40" t="s">
        <v>3</v>
      </c>
      <c r="C7" s="41" t="s">
        <v>7</v>
      </c>
      <c r="E7" s="41" t="s">
        <v>8</v>
      </c>
      <c r="G7" s="41" t="s">
        <v>9</v>
      </c>
      <c r="I7" s="39" t="s">
        <v>10</v>
      </c>
      <c r="J7" s="39" t="s">
        <v>10</v>
      </c>
      <c r="K7" s="39" t="s">
        <v>10</v>
      </c>
      <c r="M7" s="39" t="s">
        <v>11</v>
      </c>
      <c r="N7" s="39" t="s">
        <v>11</v>
      </c>
      <c r="O7" s="39" t="s">
        <v>11</v>
      </c>
      <c r="Q7" s="40" t="s">
        <v>7</v>
      </c>
      <c r="S7" s="40" t="s">
        <v>12</v>
      </c>
      <c r="U7" s="40" t="s">
        <v>8</v>
      </c>
      <c r="W7" s="40" t="s">
        <v>9</v>
      </c>
      <c r="Y7" s="44" t="s">
        <v>13</v>
      </c>
    </row>
    <row r="8" spans="1:25" s="3" customFormat="1" ht="68.25" customHeight="1" x14ac:dyDescent="0.55000000000000004">
      <c r="A8" s="39" t="s">
        <v>3</v>
      </c>
      <c r="C8" s="39" t="s">
        <v>7</v>
      </c>
      <c r="E8" s="39" t="s">
        <v>8</v>
      </c>
      <c r="G8" s="39" t="s">
        <v>9</v>
      </c>
      <c r="I8" s="39" t="s">
        <v>7</v>
      </c>
      <c r="K8" s="39" t="s">
        <v>8</v>
      </c>
      <c r="M8" s="39" t="s">
        <v>7</v>
      </c>
      <c r="O8" s="39" t="s">
        <v>14</v>
      </c>
      <c r="Q8" s="39" t="s">
        <v>7</v>
      </c>
      <c r="S8" s="39" t="s">
        <v>12</v>
      </c>
      <c r="U8" s="39" t="s">
        <v>8</v>
      </c>
      <c r="W8" s="39" t="s">
        <v>9</v>
      </c>
      <c r="Y8" s="45"/>
    </row>
    <row r="9" spans="1:25" ht="21" x14ac:dyDescent="0.55000000000000004">
      <c r="A9" s="2" t="s">
        <v>15</v>
      </c>
      <c r="C9" s="1">
        <v>14152500</v>
      </c>
      <c r="E9" s="1">
        <v>199767895368</v>
      </c>
      <c r="G9" s="1">
        <v>63110360715.75</v>
      </c>
      <c r="I9" s="9" t="s">
        <v>245</v>
      </c>
      <c r="K9" s="9" t="s">
        <v>245</v>
      </c>
      <c r="M9" s="9" t="s">
        <v>245</v>
      </c>
      <c r="O9" s="9" t="s">
        <v>245</v>
      </c>
      <c r="Q9" s="1">
        <v>14152500</v>
      </c>
      <c r="S9" s="1">
        <v>5470</v>
      </c>
      <c r="U9" s="1">
        <v>199767895368</v>
      </c>
      <c r="W9" s="1">
        <v>76953560658.75</v>
      </c>
      <c r="Y9" s="10">
        <v>1.35E-2</v>
      </c>
    </row>
    <row r="10" spans="1:25" ht="21" x14ac:dyDescent="0.55000000000000004">
      <c r="A10" s="2" t="s">
        <v>16</v>
      </c>
      <c r="C10" s="1">
        <v>100000</v>
      </c>
      <c r="E10" s="1">
        <v>4985722913</v>
      </c>
      <c r="G10" s="1">
        <v>1902611700</v>
      </c>
      <c r="I10" s="9" t="s">
        <v>245</v>
      </c>
      <c r="K10" s="9" t="s">
        <v>245</v>
      </c>
      <c r="M10" s="9" t="s">
        <v>245</v>
      </c>
      <c r="O10" s="9" t="s">
        <v>245</v>
      </c>
      <c r="Q10" s="1">
        <v>100000</v>
      </c>
      <c r="S10" s="1">
        <v>21750</v>
      </c>
      <c r="U10" s="1">
        <v>4985722913</v>
      </c>
      <c r="W10" s="1">
        <v>2162058750</v>
      </c>
      <c r="Y10" s="10">
        <v>4.0000000000000002E-4</v>
      </c>
    </row>
    <row r="11" spans="1:25" ht="21" x14ac:dyDescent="0.55000000000000004">
      <c r="A11" s="2" t="s">
        <v>17</v>
      </c>
      <c r="C11" s="1">
        <v>355000</v>
      </c>
      <c r="E11" s="1">
        <v>1237902363</v>
      </c>
      <c r="G11" s="1">
        <v>879043385.25</v>
      </c>
      <c r="I11" s="9" t="s">
        <v>245</v>
      </c>
      <c r="K11" s="9" t="s">
        <v>245</v>
      </c>
      <c r="M11" s="9" t="s">
        <v>245</v>
      </c>
      <c r="O11" s="9" t="s">
        <v>245</v>
      </c>
      <c r="Q11" s="1">
        <v>355000</v>
      </c>
      <c r="S11" s="1">
        <v>3407</v>
      </c>
      <c r="U11" s="1">
        <v>1237902363</v>
      </c>
      <c r="W11" s="1">
        <v>1202288564.25</v>
      </c>
      <c r="Y11" s="10">
        <v>2.0000000000000001E-4</v>
      </c>
    </row>
    <row r="12" spans="1:25" ht="21" x14ac:dyDescent="0.55000000000000004">
      <c r="A12" s="2" t="s">
        <v>18</v>
      </c>
      <c r="C12" s="1">
        <v>830000</v>
      </c>
      <c r="E12" s="1">
        <v>2827723731</v>
      </c>
      <c r="G12" s="1">
        <v>1262344095</v>
      </c>
      <c r="I12" s="9" t="s">
        <v>245</v>
      </c>
      <c r="K12" s="9" t="s">
        <v>245</v>
      </c>
      <c r="M12" s="9" t="s">
        <v>245</v>
      </c>
      <c r="O12" s="9" t="s">
        <v>245</v>
      </c>
      <c r="Q12" s="1">
        <v>830000</v>
      </c>
      <c r="S12" s="1">
        <v>1914</v>
      </c>
      <c r="U12" s="1">
        <v>2827723731</v>
      </c>
      <c r="W12" s="1">
        <v>1579167711</v>
      </c>
      <c r="Y12" s="10">
        <v>2.9999999999999997E-4</v>
      </c>
    </row>
    <row r="13" spans="1:25" ht="21" x14ac:dyDescent="0.55000000000000004">
      <c r="A13" s="2" t="s">
        <v>19</v>
      </c>
      <c r="C13" s="1">
        <v>350000</v>
      </c>
      <c r="E13" s="1">
        <v>1456487857</v>
      </c>
      <c r="G13" s="1">
        <v>554232577.5</v>
      </c>
      <c r="I13" s="9" t="s">
        <v>245</v>
      </c>
      <c r="K13" s="9" t="s">
        <v>245</v>
      </c>
      <c r="M13" s="9" t="s">
        <v>245</v>
      </c>
      <c r="O13" s="9" t="s">
        <v>245</v>
      </c>
      <c r="Q13" s="1">
        <v>350000</v>
      </c>
      <c r="S13" s="1">
        <v>1951</v>
      </c>
      <c r="U13" s="1">
        <v>1456487857</v>
      </c>
      <c r="W13" s="1">
        <v>678787042.5</v>
      </c>
      <c r="Y13" s="10">
        <v>1E-4</v>
      </c>
    </row>
    <row r="14" spans="1:25" ht="21" x14ac:dyDescent="0.55000000000000004">
      <c r="A14" s="2" t="s">
        <v>20</v>
      </c>
      <c r="C14" s="1">
        <v>306919</v>
      </c>
      <c r="E14" s="1">
        <v>1439816446</v>
      </c>
      <c r="G14" s="1">
        <v>902769689.74004996</v>
      </c>
      <c r="I14" s="9" t="s">
        <v>245</v>
      </c>
      <c r="K14" s="9" t="s">
        <v>245</v>
      </c>
      <c r="M14" s="9" t="s">
        <v>245</v>
      </c>
      <c r="O14" s="9" t="s">
        <v>245</v>
      </c>
      <c r="Q14" s="1">
        <v>306919</v>
      </c>
      <c r="S14" s="1">
        <v>3578</v>
      </c>
      <c r="U14" s="1">
        <v>1439816446</v>
      </c>
      <c r="W14" s="1">
        <v>1091622152.7170999</v>
      </c>
      <c r="Y14" s="10">
        <v>2.0000000000000001E-4</v>
      </c>
    </row>
    <row r="15" spans="1:25" ht="21" x14ac:dyDescent="0.55000000000000004">
      <c r="A15" s="2" t="s">
        <v>21</v>
      </c>
      <c r="C15" s="1">
        <v>390500</v>
      </c>
      <c r="E15" s="1">
        <v>2129882534</v>
      </c>
      <c r="G15" s="1">
        <v>673486270.875</v>
      </c>
      <c r="I15" s="9" t="s">
        <v>245</v>
      </c>
      <c r="K15" s="9" t="s">
        <v>245</v>
      </c>
      <c r="M15" s="9" t="s">
        <v>245</v>
      </c>
      <c r="O15" s="9" t="s">
        <v>245</v>
      </c>
      <c r="Q15" s="1">
        <v>390500</v>
      </c>
      <c r="S15" s="1">
        <v>2088</v>
      </c>
      <c r="U15" s="1">
        <v>2129882534</v>
      </c>
      <c r="W15" s="1">
        <v>810512584.20000005</v>
      </c>
      <c r="Y15" s="10">
        <v>1E-4</v>
      </c>
    </row>
    <row r="16" spans="1:25" ht="21" x14ac:dyDescent="0.55000000000000004">
      <c r="A16" s="2" t="s">
        <v>22</v>
      </c>
      <c r="C16" s="1">
        <v>3049931</v>
      </c>
      <c r="E16" s="1">
        <v>10006384735</v>
      </c>
      <c r="G16" s="1">
        <v>5354130386.0312996</v>
      </c>
      <c r="I16" s="9" t="s">
        <v>245</v>
      </c>
      <c r="K16" s="9" t="s">
        <v>245</v>
      </c>
      <c r="M16" s="9" t="s">
        <v>245</v>
      </c>
      <c r="O16" s="9" t="s">
        <v>245</v>
      </c>
      <c r="Q16" s="1">
        <v>3049931</v>
      </c>
      <c r="S16" s="1">
        <v>1972</v>
      </c>
      <c r="U16" s="1">
        <v>10006384735</v>
      </c>
      <c r="W16" s="1">
        <v>5978677871.6046</v>
      </c>
      <c r="Y16" s="10">
        <v>1E-3</v>
      </c>
    </row>
    <row r="17" spans="1:25" ht="21" x14ac:dyDescent="0.55000000000000004">
      <c r="A17" s="2" t="s">
        <v>23</v>
      </c>
      <c r="C17" s="1">
        <v>251470</v>
      </c>
      <c r="E17" s="1">
        <v>1979836862</v>
      </c>
      <c r="G17" s="1">
        <v>1794811550.1300001</v>
      </c>
      <c r="I17" s="9" t="s">
        <v>245</v>
      </c>
      <c r="K17" s="9" t="s">
        <v>245</v>
      </c>
      <c r="M17" s="9">
        <v>-1</v>
      </c>
      <c r="O17" s="1">
        <v>1</v>
      </c>
      <c r="Q17" s="1">
        <v>251469</v>
      </c>
      <c r="S17" s="1">
        <v>7960</v>
      </c>
      <c r="U17" s="1">
        <v>1979828989</v>
      </c>
      <c r="W17" s="1">
        <v>1989783165.2219999</v>
      </c>
      <c r="Y17" s="10">
        <v>2.9999999999999997E-4</v>
      </c>
    </row>
    <row r="18" spans="1:25" ht="21" x14ac:dyDescent="0.55000000000000004">
      <c r="A18" s="2" t="s">
        <v>24</v>
      </c>
      <c r="C18" s="1">
        <v>421871</v>
      </c>
      <c r="E18" s="1">
        <v>2359279422</v>
      </c>
      <c r="G18" s="1">
        <v>1468182397.2925501</v>
      </c>
      <c r="I18" s="9" t="s">
        <v>245</v>
      </c>
      <c r="K18" s="9" t="s">
        <v>245</v>
      </c>
      <c r="M18" s="9" t="s">
        <v>245</v>
      </c>
      <c r="O18" s="9" t="s">
        <v>245</v>
      </c>
      <c r="Q18" s="1">
        <v>421871</v>
      </c>
      <c r="S18" s="1">
        <v>4230</v>
      </c>
      <c r="U18" s="1">
        <v>2359279422</v>
      </c>
      <c r="W18" s="1">
        <v>1773896469.7365</v>
      </c>
      <c r="Y18" s="10">
        <v>2.9999999999999997E-4</v>
      </c>
    </row>
    <row r="19" spans="1:25" ht="21" x14ac:dyDescent="0.55000000000000004">
      <c r="A19" s="2" t="s">
        <v>25</v>
      </c>
      <c r="C19" s="1">
        <v>1400000</v>
      </c>
      <c r="E19" s="1">
        <v>42569677371</v>
      </c>
      <c r="G19" s="1">
        <v>24604725600</v>
      </c>
      <c r="I19" s="9" t="s">
        <v>245</v>
      </c>
      <c r="K19" s="9" t="s">
        <v>245</v>
      </c>
      <c r="M19" s="9" t="s">
        <v>245</v>
      </c>
      <c r="O19" s="9" t="s">
        <v>245</v>
      </c>
      <c r="Q19" s="1">
        <v>1400000</v>
      </c>
      <c r="S19" s="1">
        <v>20690</v>
      </c>
      <c r="U19" s="1">
        <v>42569677371</v>
      </c>
      <c r="W19" s="1">
        <v>28793652300</v>
      </c>
      <c r="Y19" s="10">
        <v>5.0000000000000001E-3</v>
      </c>
    </row>
    <row r="20" spans="1:25" ht="21" x14ac:dyDescent="0.55000000000000004">
      <c r="A20" s="2" t="s">
        <v>26</v>
      </c>
      <c r="C20" s="1">
        <v>500000</v>
      </c>
      <c r="E20" s="1">
        <v>42461728116</v>
      </c>
      <c r="G20" s="1">
        <v>67595400000</v>
      </c>
      <c r="I20" s="9" t="s">
        <v>245</v>
      </c>
      <c r="K20" s="9" t="s">
        <v>245</v>
      </c>
      <c r="M20" s="9" t="s">
        <v>245</v>
      </c>
      <c r="O20" s="9" t="s">
        <v>245</v>
      </c>
      <c r="Q20" s="1">
        <v>500000</v>
      </c>
      <c r="S20" s="1">
        <v>143460</v>
      </c>
      <c r="U20" s="1">
        <v>42461728116</v>
      </c>
      <c r="W20" s="1">
        <v>71303206500</v>
      </c>
      <c r="Y20" s="10">
        <v>1.2500000000000001E-2</v>
      </c>
    </row>
    <row r="21" spans="1:25" ht="21" x14ac:dyDescent="0.55000000000000004">
      <c r="A21" s="2" t="s">
        <v>27</v>
      </c>
      <c r="C21" s="1">
        <v>1235520</v>
      </c>
      <c r="E21" s="1">
        <v>5519549185</v>
      </c>
      <c r="G21" s="1">
        <v>4815649300.1759996</v>
      </c>
      <c r="I21" s="9" t="s">
        <v>245</v>
      </c>
      <c r="K21" s="9" t="s">
        <v>245</v>
      </c>
      <c r="M21" s="9" t="s">
        <v>245</v>
      </c>
      <c r="O21" s="9" t="s">
        <v>245</v>
      </c>
      <c r="Q21" s="1">
        <v>1235520</v>
      </c>
      <c r="S21" s="1">
        <v>5088</v>
      </c>
      <c r="U21" s="1">
        <v>5519549185</v>
      </c>
      <c r="W21" s="1">
        <v>6248922121.7279997</v>
      </c>
      <c r="Y21" s="10">
        <v>1.1000000000000001E-3</v>
      </c>
    </row>
    <row r="22" spans="1:25" ht="21" x14ac:dyDescent="0.55000000000000004">
      <c r="A22" s="2" t="s">
        <v>28</v>
      </c>
      <c r="C22" s="1">
        <v>544352</v>
      </c>
      <c r="E22" s="1">
        <v>2621161726</v>
      </c>
      <c r="G22" s="1">
        <v>1075191740.8271999</v>
      </c>
      <c r="I22" s="9" t="s">
        <v>245</v>
      </c>
      <c r="K22" s="9" t="s">
        <v>245</v>
      </c>
      <c r="M22" s="9" t="s">
        <v>245</v>
      </c>
      <c r="O22" s="9" t="s">
        <v>245</v>
      </c>
      <c r="Q22" s="1">
        <v>544352</v>
      </c>
      <c r="S22" s="1">
        <v>2314</v>
      </c>
      <c r="U22" s="1">
        <v>2621161726</v>
      </c>
      <c r="W22" s="1">
        <v>1252135726.3584001</v>
      </c>
      <c r="Y22" s="10">
        <v>2.0000000000000001E-4</v>
      </c>
    </row>
    <row r="23" spans="1:25" ht="21" x14ac:dyDescent="0.55000000000000004">
      <c r="A23" s="2" t="s">
        <v>29</v>
      </c>
      <c r="C23" s="1">
        <v>34225014</v>
      </c>
      <c r="E23" s="1">
        <v>137007529945</v>
      </c>
      <c r="G23" s="1">
        <v>185212366407.51501</v>
      </c>
      <c r="I23" s="9" t="s">
        <v>245</v>
      </c>
      <c r="K23" s="9" t="s">
        <v>245</v>
      </c>
      <c r="M23" s="9">
        <v>-34164079</v>
      </c>
      <c r="O23" s="1">
        <v>93539471770</v>
      </c>
      <c r="Q23" s="1">
        <v>60935</v>
      </c>
      <c r="S23" s="1">
        <v>3540</v>
      </c>
      <c r="U23" s="1">
        <v>243931349</v>
      </c>
      <c r="W23" s="1">
        <v>214426426.095</v>
      </c>
      <c r="Y23" s="10">
        <v>0</v>
      </c>
    </row>
    <row r="24" spans="1:25" ht="21" x14ac:dyDescent="0.55000000000000004">
      <c r="A24" s="2" t="s">
        <v>30</v>
      </c>
      <c r="C24" s="1">
        <v>20858</v>
      </c>
      <c r="E24" s="1">
        <v>307530352</v>
      </c>
      <c r="G24" s="1">
        <v>233256317.625</v>
      </c>
      <c r="I24" s="9" t="s">
        <v>245</v>
      </c>
      <c r="K24" s="9" t="s">
        <v>245</v>
      </c>
      <c r="M24" s="9" t="s">
        <v>245</v>
      </c>
      <c r="O24" s="9" t="s">
        <v>245</v>
      </c>
      <c r="Q24" s="1">
        <v>20858</v>
      </c>
      <c r="S24" s="1">
        <v>12400</v>
      </c>
      <c r="U24" s="1">
        <v>307530352</v>
      </c>
      <c r="W24" s="1">
        <v>257100296.75999999</v>
      </c>
      <c r="Y24" s="10">
        <v>0</v>
      </c>
    </row>
    <row r="25" spans="1:25" ht="21" x14ac:dyDescent="0.55000000000000004">
      <c r="A25" s="2" t="s">
        <v>31</v>
      </c>
      <c r="C25" s="1">
        <v>450000</v>
      </c>
      <c r="E25" s="1">
        <v>1701450000</v>
      </c>
      <c r="G25" s="1">
        <v>1129041990</v>
      </c>
      <c r="I25" s="1">
        <v>67840</v>
      </c>
      <c r="K25" s="9" t="s">
        <v>245</v>
      </c>
      <c r="M25" s="9" t="s">
        <v>245</v>
      </c>
      <c r="O25" s="9" t="s">
        <v>245</v>
      </c>
      <c r="Q25" s="1">
        <v>517840</v>
      </c>
      <c r="S25" s="1">
        <v>3085</v>
      </c>
      <c r="U25" s="1">
        <v>1701450000</v>
      </c>
      <c r="W25" s="1">
        <v>1588031058.4200001</v>
      </c>
      <c r="Y25" s="10">
        <v>2.9999999999999997E-4</v>
      </c>
    </row>
    <row r="26" spans="1:25" ht="21" x14ac:dyDescent="0.55000000000000004">
      <c r="A26" s="2" t="s">
        <v>32</v>
      </c>
      <c r="C26" s="1">
        <v>6734783</v>
      </c>
      <c r="E26" s="1">
        <v>23874681537</v>
      </c>
      <c r="G26" s="1">
        <v>17874878479.870499</v>
      </c>
      <c r="I26" s="9" t="s">
        <v>245</v>
      </c>
      <c r="K26" s="9" t="s">
        <v>245</v>
      </c>
      <c r="M26" s="9" t="s">
        <v>245</v>
      </c>
      <c r="O26" s="9" t="s">
        <v>245</v>
      </c>
      <c r="Q26" s="1">
        <v>6734783</v>
      </c>
      <c r="S26" s="1">
        <v>3960</v>
      </c>
      <c r="U26" s="1">
        <v>23874681537</v>
      </c>
      <c r="W26" s="1">
        <v>26511055722.953999</v>
      </c>
      <c r="Y26" s="10">
        <v>4.5999999999999999E-3</v>
      </c>
    </row>
    <row r="27" spans="1:25" ht="21" x14ac:dyDescent="0.55000000000000004">
      <c r="A27" s="2" t="s">
        <v>33</v>
      </c>
      <c r="C27" s="1">
        <v>85000</v>
      </c>
      <c r="E27" s="1">
        <v>1338412139</v>
      </c>
      <c r="G27" s="1">
        <v>1035054562.5</v>
      </c>
      <c r="I27" s="9" t="s">
        <v>245</v>
      </c>
      <c r="K27" s="9" t="s">
        <v>245</v>
      </c>
      <c r="M27" s="9" t="s">
        <v>245</v>
      </c>
      <c r="O27" s="9" t="s">
        <v>245</v>
      </c>
      <c r="Q27" s="1">
        <v>85000</v>
      </c>
      <c r="S27" s="1">
        <v>13400</v>
      </c>
      <c r="U27" s="1">
        <v>1338412139</v>
      </c>
      <c r="W27" s="1">
        <v>1132222950</v>
      </c>
      <c r="Y27" s="10">
        <v>2.0000000000000001E-4</v>
      </c>
    </row>
    <row r="28" spans="1:25" ht="21" x14ac:dyDescent="0.55000000000000004">
      <c r="A28" s="2" t="s">
        <v>34</v>
      </c>
      <c r="C28" s="1">
        <v>1362500</v>
      </c>
      <c r="E28" s="1">
        <v>4679374542</v>
      </c>
      <c r="G28" s="1">
        <v>2924134756.875</v>
      </c>
      <c r="I28" s="9" t="s">
        <v>245</v>
      </c>
      <c r="K28" s="9" t="s">
        <v>245</v>
      </c>
      <c r="M28" s="9" t="s">
        <v>245</v>
      </c>
      <c r="O28" s="9" t="s">
        <v>245</v>
      </c>
      <c r="Q28" s="1">
        <v>1362500</v>
      </c>
      <c r="S28" s="1">
        <v>2508</v>
      </c>
      <c r="U28" s="1">
        <v>4679374542</v>
      </c>
      <c r="W28" s="1">
        <v>3396817957.5</v>
      </c>
      <c r="Y28" s="10">
        <v>5.9999999999999995E-4</v>
      </c>
    </row>
    <row r="29" spans="1:25" ht="21" x14ac:dyDescent="0.55000000000000004">
      <c r="A29" s="2" t="s">
        <v>35</v>
      </c>
      <c r="C29" s="1">
        <v>20450168</v>
      </c>
      <c r="E29" s="1">
        <v>43430680986</v>
      </c>
      <c r="G29" s="1">
        <v>18600567892.866001</v>
      </c>
      <c r="I29" s="9" t="s">
        <v>245</v>
      </c>
      <c r="K29" s="9" t="s">
        <v>245</v>
      </c>
      <c r="M29" s="9" t="s">
        <v>245</v>
      </c>
      <c r="O29" s="9" t="s">
        <v>245</v>
      </c>
      <c r="Q29" s="1">
        <v>20450168</v>
      </c>
      <c r="S29" s="1">
        <v>1086</v>
      </c>
      <c r="U29" s="1">
        <v>43430680986</v>
      </c>
      <c r="W29" s="1">
        <v>22076739597.434399</v>
      </c>
      <c r="Y29" s="10">
        <v>3.8999999999999998E-3</v>
      </c>
    </row>
    <row r="30" spans="1:25" ht="21" x14ac:dyDescent="0.55000000000000004">
      <c r="A30" s="2" t="s">
        <v>36</v>
      </c>
      <c r="C30" s="1">
        <v>8013798</v>
      </c>
      <c r="E30" s="1">
        <v>34085609513</v>
      </c>
      <c r="G30" s="1">
        <v>30550054483.786499</v>
      </c>
      <c r="I30" s="9" t="s">
        <v>245</v>
      </c>
      <c r="K30" s="9" t="s">
        <v>245</v>
      </c>
      <c r="M30" s="9" t="s">
        <v>245</v>
      </c>
      <c r="O30" s="9" t="s">
        <v>245</v>
      </c>
      <c r="Q30" s="1">
        <v>8013798</v>
      </c>
      <c r="S30" s="1">
        <v>4501</v>
      </c>
      <c r="U30" s="1">
        <v>34085609513</v>
      </c>
      <c r="W30" s="1">
        <v>35855487674.451897</v>
      </c>
      <c r="Y30" s="10">
        <v>6.3E-3</v>
      </c>
    </row>
    <row r="31" spans="1:25" ht="21" x14ac:dyDescent="0.55000000000000004">
      <c r="A31" s="2" t="s">
        <v>37</v>
      </c>
      <c r="C31" s="1">
        <v>728201</v>
      </c>
      <c r="E31" s="1">
        <v>5499186762</v>
      </c>
      <c r="G31" s="1">
        <v>4343209224.3000002</v>
      </c>
      <c r="I31" s="1">
        <v>182050</v>
      </c>
      <c r="K31" s="9" t="s">
        <v>245</v>
      </c>
      <c r="M31" s="9" t="s">
        <v>245</v>
      </c>
      <c r="O31" s="9" t="s">
        <v>245</v>
      </c>
      <c r="Q31" s="1">
        <v>910251</v>
      </c>
      <c r="S31" s="1">
        <v>5900</v>
      </c>
      <c r="U31" s="1">
        <v>5499186762</v>
      </c>
      <c r="W31" s="1">
        <v>5338526538.6450005</v>
      </c>
      <c r="Y31" s="10">
        <v>8.9999999999999998E-4</v>
      </c>
    </row>
    <row r="32" spans="1:25" ht="21" x14ac:dyDescent="0.55000000000000004">
      <c r="A32" s="2" t="s">
        <v>38</v>
      </c>
      <c r="C32" s="1">
        <v>218115</v>
      </c>
      <c r="E32" s="1">
        <v>3735656358</v>
      </c>
      <c r="G32" s="1">
        <v>3833328374.46</v>
      </c>
      <c r="I32" s="9" t="s">
        <v>245</v>
      </c>
      <c r="K32" s="9" t="s">
        <v>245</v>
      </c>
      <c r="M32" s="9" t="s">
        <v>245</v>
      </c>
      <c r="O32" s="9" t="s">
        <v>245</v>
      </c>
      <c r="Q32" s="1">
        <v>218115</v>
      </c>
      <c r="S32" s="1">
        <v>18730</v>
      </c>
      <c r="U32" s="1">
        <v>3735656358</v>
      </c>
      <c r="W32" s="1">
        <v>4060986450.9974999</v>
      </c>
      <c r="Y32" s="10">
        <v>6.9999999999999999E-4</v>
      </c>
    </row>
    <row r="33" spans="1:25" ht="21" x14ac:dyDescent="0.55000000000000004">
      <c r="A33" s="2" t="s">
        <v>39</v>
      </c>
      <c r="C33" s="1">
        <v>195</v>
      </c>
      <c r="E33" s="1">
        <v>2390964</v>
      </c>
      <c r="G33" s="1">
        <v>2572253.4824999999</v>
      </c>
      <c r="I33" s="9" t="s">
        <v>245</v>
      </c>
      <c r="K33" s="9" t="s">
        <v>245</v>
      </c>
      <c r="M33" s="9" t="s">
        <v>245</v>
      </c>
      <c r="O33" s="9" t="s">
        <v>245</v>
      </c>
      <c r="Q33" s="1">
        <v>195</v>
      </c>
      <c r="S33" s="1">
        <v>14250</v>
      </c>
      <c r="U33" s="1">
        <v>2390964</v>
      </c>
      <c r="W33" s="1">
        <v>2762216.4375</v>
      </c>
      <c r="Y33" s="10">
        <v>0</v>
      </c>
    </row>
    <row r="34" spans="1:25" ht="21" x14ac:dyDescent="0.55000000000000004">
      <c r="A34" s="2" t="s">
        <v>40</v>
      </c>
      <c r="C34" s="1">
        <v>44751</v>
      </c>
      <c r="E34" s="1">
        <v>406854710</v>
      </c>
      <c r="G34" s="1">
        <v>392355332.27100003</v>
      </c>
      <c r="I34" s="9" t="s">
        <v>245</v>
      </c>
      <c r="K34" s="9" t="s">
        <v>245</v>
      </c>
      <c r="M34" s="9">
        <v>-1</v>
      </c>
      <c r="O34" s="1">
        <v>1</v>
      </c>
      <c r="Q34" s="1">
        <v>44750</v>
      </c>
      <c r="S34" s="1">
        <v>9430</v>
      </c>
      <c r="U34" s="1">
        <v>406845618</v>
      </c>
      <c r="W34" s="1">
        <v>419481644.625</v>
      </c>
      <c r="Y34" s="10">
        <v>1E-4</v>
      </c>
    </row>
    <row r="35" spans="1:25" ht="21" x14ac:dyDescent="0.55000000000000004">
      <c r="A35" s="2" t="s">
        <v>41</v>
      </c>
      <c r="C35" s="1">
        <v>1349938</v>
      </c>
      <c r="E35" s="1">
        <v>6171439383</v>
      </c>
      <c r="G35" s="1">
        <v>9259150495.4099998</v>
      </c>
      <c r="I35" s="9" t="s">
        <v>245</v>
      </c>
      <c r="K35" s="9" t="s">
        <v>245</v>
      </c>
      <c r="M35" s="9">
        <v>-1</v>
      </c>
      <c r="O35" s="1">
        <v>1</v>
      </c>
      <c r="Q35" s="1">
        <v>1349937</v>
      </c>
      <c r="S35" s="1">
        <v>8300</v>
      </c>
      <c r="U35" s="1">
        <v>6171434811</v>
      </c>
      <c r="W35" s="1">
        <v>11137810461.254999</v>
      </c>
      <c r="Y35" s="10">
        <v>2E-3</v>
      </c>
    </row>
    <row r="36" spans="1:25" ht="21" x14ac:dyDescent="0.55000000000000004">
      <c r="A36" s="2" t="s">
        <v>42</v>
      </c>
      <c r="C36" s="1">
        <v>12667704</v>
      </c>
      <c r="E36" s="1">
        <v>215433622213</v>
      </c>
      <c r="G36" s="1">
        <v>208906773964.30801</v>
      </c>
      <c r="I36" s="9" t="s">
        <v>245</v>
      </c>
      <c r="K36" s="9" t="s">
        <v>245</v>
      </c>
      <c r="M36" s="9" t="s">
        <v>245</v>
      </c>
      <c r="O36" s="9" t="s">
        <v>245</v>
      </c>
      <c r="Q36" s="1">
        <v>12667704</v>
      </c>
      <c r="S36" s="1">
        <v>17570</v>
      </c>
      <c r="U36" s="1">
        <v>215433622213</v>
      </c>
      <c r="W36" s="1">
        <v>221247258502.284</v>
      </c>
      <c r="Y36" s="10">
        <v>3.8699999999999998E-2</v>
      </c>
    </row>
    <row r="37" spans="1:25" ht="21" x14ac:dyDescent="0.55000000000000004">
      <c r="A37" s="2" t="s">
        <v>43</v>
      </c>
      <c r="C37" s="1">
        <v>1500000</v>
      </c>
      <c r="E37" s="1">
        <v>23451877496</v>
      </c>
      <c r="G37" s="1">
        <v>18340222500</v>
      </c>
      <c r="I37" s="9" t="s">
        <v>245</v>
      </c>
      <c r="K37" s="9" t="s">
        <v>245</v>
      </c>
      <c r="M37" s="9" t="s">
        <v>245</v>
      </c>
      <c r="O37" s="9" t="s">
        <v>245</v>
      </c>
      <c r="Q37" s="1">
        <v>1500000</v>
      </c>
      <c r="S37" s="1">
        <v>13670</v>
      </c>
      <c r="U37" s="1">
        <v>23451877496</v>
      </c>
      <c r="W37" s="1">
        <v>20382995250</v>
      </c>
      <c r="Y37" s="10">
        <v>3.5999999999999999E-3</v>
      </c>
    </row>
    <row r="38" spans="1:25" ht="21" x14ac:dyDescent="0.55000000000000004">
      <c r="A38" s="2" t="s">
        <v>44</v>
      </c>
      <c r="C38" s="1">
        <v>23559</v>
      </c>
      <c r="E38" s="1">
        <v>310677752</v>
      </c>
      <c r="G38" s="1">
        <v>219200192.17199999</v>
      </c>
      <c r="I38" s="9" t="s">
        <v>245</v>
      </c>
      <c r="K38" s="9" t="s">
        <v>245</v>
      </c>
      <c r="M38" s="9" t="s">
        <v>245</v>
      </c>
      <c r="O38" s="9" t="s">
        <v>245</v>
      </c>
      <c r="Q38" s="1">
        <v>23559</v>
      </c>
      <c r="S38" s="1">
        <v>12030</v>
      </c>
      <c r="U38" s="1">
        <v>310677752</v>
      </c>
      <c r="W38" s="1">
        <v>281728452.11849999</v>
      </c>
      <c r="Y38" s="10">
        <v>0</v>
      </c>
    </row>
    <row r="39" spans="1:25" ht="21" x14ac:dyDescent="0.55000000000000004">
      <c r="A39" s="2" t="s">
        <v>45</v>
      </c>
      <c r="C39" s="1">
        <v>50000</v>
      </c>
      <c r="E39" s="1">
        <v>1465780226</v>
      </c>
      <c r="G39" s="1">
        <v>974169000</v>
      </c>
      <c r="I39" s="9" t="s">
        <v>245</v>
      </c>
      <c r="K39" s="9" t="s">
        <v>245</v>
      </c>
      <c r="M39" s="9" t="s">
        <v>245</v>
      </c>
      <c r="O39" s="9" t="s">
        <v>245</v>
      </c>
      <c r="Q39" s="1">
        <v>50000</v>
      </c>
      <c r="S39" s="1">
        <v>21300</v>
      </c>
      <c r="U39" s="1">
        <v>1465780226</v>
      </c>
      <c r="W39" s="1">
        <v>1058663250</v>
      </c>
      <c r="Y39" s="10">
        <v>2.0000000000000001E-4</v>
      </c>
    </row>
    <row r="40" spans="1:25" ht="21" x14ac:dyDescent="0.55000000000000004">
      <c r="A40" s="2" t="s">
        <v>46</v>
      </c>
      <c r="C40" s="1">
        <v>10496511</v>
      </c>
      <c r="E40" s="1">
        <v>74505134450</v>
      </c>
      <c r="G40" s="1">
        <v>39555509175.454002</v>
      </c>
      <c r="I40" s="9" t="s">
        <v>245</v>
      </c>
      <c r="K40" s="9" t="s">
        <v>245</v>
      </c>
      <c r="M40" s="9" t="s">
        <v>245</v>
      </c>
      <c r="O40" s="9" t="s">
        <v>245</v>
      </c>
      <c r="Q40" s="1">
        <v>10496511</v>
      </c>
      <c r="S40" s="1">
        <v>4504</v>
      </c>
      <c r="U40" s="1">
        <v>74505134450</v>
      </c>
      <c r="W40" s="1">
        <v>46994991645.013199</v>
      </c>
      <c r="Y40" s="10">
        <v>8.2000000000000007E-3</v>
      </c>
    </row>
    <row r="41" spans="1:25" ht="21" x14ac:dyDescent="0.55000000000000004">
      <c r="A41" s="2" t="s">
        <v>47</v>
      </c>
      <c r="C41" s="1">
        <v>2777983</v>
      </c>
      <c r="E41" s="1">
        <v>26591424355</v>
      </c>
      <c r="G41" s="1">
        <v>30873055732.856998</v>
      </c>
      <c r="I41" s="9" t="s">
        <v>245</v>
      </c>
      <c r="K41" s="9" t="s">
        <v>245</v>
      </c>
      <c r="M41" s="9" t="s">
        <v>245</v>
      </c>
      <c r="O41" s="9" t="s">
        <v>245</v>
      </c>
      <c r="Q41" s="1">
        <v>2777983</v>
      </c>
      <c r="S41" s="1">
        <v>12180</v>
      </c>
      <c r="U41" s="1">
        <v>26591424355</v>
      </c>
      <c r="W41" s="1">
        <v>33634509734.007</v>
      </c>
      <c r="Y41" s="10">
        <v>5.8999999999999999E-3</v>
      </c>
    </row>
    <row r="42" spans="1:25" ht="21" x14ac:dyDescent="0.55000000000000004">
      <c r="A42" s="5" t="s">
        <v>48</v>
      </c>
      <c r="B42" s="6"/>
      <c r="C42" s="6">
        <v>2377940</v>
      </c>
      <c r="D42" s="6"/>
      <c r="E42" s="6">
        <v>8740477613</v>
      </c>
      <c r="F42" s="6"/>
      <c r="G42" s="6">
        <v>3193481988.2069998</v>
      </c>
      <c r="H42" s="6"/>
      <c r="I42" s="9" t="s">
        <v>245</v>
      </c>
      <c r="J42" s="6"/>
      <c r="K42" s="9" t="s">
        <v>245</v>
      </c>
      <c r="L42" s="6"/>
      <c r="M42" s="9" t="s">
        <v>245</v>
      </c>
      <c r="N42" s="6"/>
      <c r="O42" s="9" t="s">
        <v>245</v>
      </c>
      <c r="P42" s="6"/>
      <c r="Q42" s="6">
        <v>2377940</v>
      </c>
      <c r="R42" s="6"/>
      <c r="S42" s="6">
        <v>1979</v>
      </c>
      <c r="T42" s="6"/>
      <c r="U42" s="6">
        <v>8740477613</v>
      </c>
      <c r="V42" s="6"/>
      <c r="W42" s="6">
        <v>4677942897.6029997</v>
      </c>
      <c r="X42" s="6"/>
      <c r="Y42" s="11">
        <v>8.0000000000000004E-4</v>
      </c>
    </row>
    <row r="43" spans="1:25" ht="21" x14ac:dyDescent="0.55000000000000004">
      <c r="A43" s="7" t="s">
        <v>49</v>
      </c>
      <c r="B43" s="8"/>
      <c r="C43" s="8">
        <v>6984970</v>
      </c>
      <c r="D43" s="8"/>
      <c r="E43" s="8">
        <v>29662255170</v>
      </c>
      <c r="F43" s="8"/>
      <c r="G43" s="8">
        <v>48326129622.360001</v>
      </c>
      <c r="H43" s="8"/>
      <c r="I43" s="9" t="s">
        <v>245</v>
      </c>
      <c r="J43" s="8"/>
      <c r="K43" s="9" t="s">
        <v>245</v>
      </c>
      <c r="L43" s="8"/>
      <c r="M43" s="9" t="s">
        <v>245</v>
      </c>
      <c r="N43" s="8"/>
      <c r="O43" s="9" t="s">
        <v>245</v>
      </c>
      <c r="P43" s="8"/>
      <c r="Q43" s="8">
        <v>6984970</v>
      </c>
      <c r="R43" s="8"/>
      <c r="S43" s="8">
        <v>7900</v>
      </c>
      <c r="T43" s="8"/>
      <c r="U43" s="8">
        <v>29662255170</v>
      </c>
      <c r="V43" s="8"/>
      <c r="W43" s="8">
        <v>54852934485.150002</v>
      </c>
      <c r="X43" s="8"/>
      <c r="Y43" s="12">
        <v>9.5999999999999992E-3</v>
      </c>
    </row>
    <row r="44" spans="1:25" s="2" customFormat="1" ht="21.75" thickBot="1" x14ac:dyDescent="0.6">
      <c r="A44" s="13"/>
      <c r="B44" s="13"/>
      <c r="C44" s="13">
        <f>SUM(C9:C43)</f>
        <v>134450051</v>
      </c>
      <c r="D44" s="13"/>
      <c r="E44" s="13">
        <f>SUM(E9:E43)</f>
        <v>963765095095</v>
      </c>
      <c r="F44" s="13"/>
      <c r="G44" s="13">
        <f>SUM(G9:G43)</f>
        <v>801771452154.89172</v>
      </c>
      <c r="H44" s="13"/>
      <c r="I44" s="13">
        <f>SUM(I9:I43)</f>
        <v>249890</v>
      </c>
      <c r="J44" s="13"/>
      <c r="K44" s="13">
        <f>SUM(K9:K43)</f>
        <v>0</v>
      </c>
      <c r="L44" s="13"/>
      <c r="M44" s="14">
        <f>SUM(M9:M43)</f>
        <v>-34164082</v>
      </c>
      <c r="N44" s="13"/>
      <c r="O44" s="13">
        <f>SUM(O9:O43)</f>
        <v>93539471773</v>
      </c>
      <c r="P44" s="13"/>
      <c r="Q44" s="13">
        <f>SUM(Q9:Q43)</f>
        <v>100535859</v>
      </c>
      <c r="R44" s="13"/>
      <c r="S44" s="13">
        <f>SUM(S9:S43)</f>
        <v>418095</v>
      </c>
      <c r="T44" s="13"/>
      <c r="U44" s="13">
        <f>SUM(U9:U43)</f>
        <v>827001474962</v>
      </c>
      <c r="V44" s="13"/>
      <c r="W44" s="13">
        <f>SUM(W9:W43)</f>
        <v>696940744829.81763</v>
      </c>
      <c r="X44" s="13"/>
      <c r="Y44" s="15">
        <f>SUM(Y9:Y43)</f>
        <v>0.12180000000000001</v>
      </c>
    </row>
    <row r="45" spans="1:25" ht="19.5" thickTop="1" x14ac:dyDescent="0.45"/>
  </sheetData>
  <sheetProtection algorithmName="SHA-512" hashValue="D0qRfmwXDIUx4BBpsRq24PkFl3KGmeAZXT0rWCJBFluc0/0D3WPLHjl43O3K6KQ0X5rdCMwqt2cP9zwhzn3UFQ==" saltValue="y+wKkZEYCYmySNlj1MoSTg==" spinCount="100000" sheet="1" objects="1" scenarios="1" selectLockedCells="1" autoFilter="0" selectUnlockedCells="1"/>
  <mergeCells count="22">
    <mergeCell ref="A2:Y2"/>
    <mergeCell ref="A3:Y3"/>
    <mergeCell ref="A4:Y4"/>
    <mergeCell ref="A1:Y1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scale="3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46"/>
  <sheetViews>
    <sheetView rightToLeft="1" view="pageBreakPreview" zoomScale="77" zoomScaleNormal="100" zoomScaleSheetLayoutView="77" workbookViewId="0">
      <selection activeCell="S45" sqref="S45"/>
    </sheetView>
  </sheetViews>
  <sheetFormatPr defaultRowHeight="18.75" x14ac:dyDescent="0.45"/>
  <cols>
    <col min="1" max="1" width="32" style="1" bestFit="1" customWidth="1"/>
    <col min="2" max="2" width="1" style="1" customWidth="1"/>
    <col min="3" max="3" width="15.5703125" style="9" bestFit="1" customWidth="1"/>
    <col min="4" max="4" width="1" style="1" customWidth="1"/>
    <col min="5" max="5" width="18" style="9" bestFit="1" customWidth="1"/>
    <col min="6" max="6" width="1" style="9" customWidth="1"/>
    <col min="7" max="7" width="19" style="9" bestFit="1" customWidth="1"/>
    <col min="8" max="8" width="1" style="9" customWidth="1"/>
    <col min="9" max="9" width="18.28515625" style="9" bestFit="1" customWidth="1"/>
    <col min="10" max="10" width="1" style="9" customWidth="1"/>
    <col min="11" max="11" width="19" style="9" bestFit="1" customWidth="1"/>
    <col min="12" max="12" width="1" style="9" customWidth="1"/>
    <col min="13" max="13" width="19" style="9" bestFit="1" customWidth="1"/>
    <col min="14" max="14" width="1" style="9" customWidth="1"/>
    <col min="15" max="15" width="18.42578125" style="9" bestFit="1" customWidth="1"/>
    <col min="16" max="16" width="1" style="9" customWidth="1"/>
    <col min="17" max="17" width="18.42578125" style="9" bestFit="1" customWidth="1"/>
    <col min="18" max="18" width="1" style="9" customWidth="1"/>
    <col min="19" max="19" width="18.42578125" style="9" bestFit="1" customWidth="1"/>
    <col min="20" max="20" width="1" style="9" customWidth="1"/>
    <col min="21" max="21" width="19" style="9" bestFit="1" customWidth="1"/>
    <col min="22" max="22" width="1" style="1" customWidth="1"/>
    <col min="23" max="23" width="9.140625" style="1" customWidth="1"/>
    <col min="24" max="16384" width="9.140625" style="1"/>
  </cols>
  <sheetData>
    <row r="1" spans="1:21" s="3" customFormat="1" ht="22.5" x14ac:dyDescent="0.55000000000000004">
      <c r="C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s="3" customFormat="1" ht="24" x14ac:dyDescent="0.55000000000000004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</row>
    <row r="3" spans="1:21" s="3" customFormat="1" ht="24" x14ac:dyDescent="0.55000000000000004">
      <c r="A3" s="42" t="s">
        <v>179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</row>
    <row r="4" spans="1:21" s="3" customFormat="1" ht="24" x14ac:dyDescent="0.55000000000000004">
      <c r="A4" s="42" t="s">
        <v>2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</row>
    <row r="5" spans="1:21" s="3" customFormat="1" ht="22.5" x14ac:dyDescent="0.55000000000000004">
      <c r="C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</row>
    <row r="6" spans="1:21" s="3" customFormat="1" ht="24" x14ac:dyDescent="0.55000000000000004">
      <c r="A6" s="40" t="s">
        <v>3</v>
      </c>
      <c r="C6" s="39" t="s">
        <v>181</v>
      </c>
      <c r="D6" s="39" t="s">
        <v>181</v>
      </c>
      <c r="E6" s="39" t="s">
        <v>181</v>
      </c>
      <c r="F6" s="39" t="s">
        <v>181</v>
      </c>
      <c r="G6" s="39" t="s">
        <v>181</v>
      </c>
      <c r="H6" s="39" t="s">
        <v>181</v>
      </c>
      <c r="I6" s="39" t="s">
        <v>181</v>
      </c>
      <c r="J6" s="39" t="s">
        <v>181</v>
      </c>
      <c r="K6" s="39" t="s">
        <v>181</v>
      </c>
      <c r="L6" s="19"/>
      <c r="M6" s="39" t="s">
        <v>182</v>
      </c>
      <c r="N6" s="39" t="s">
        <v>182</v>
      </c>
      <c r="O6" s="39" t="s">
        <v>182</v>
      </c>
      <c r="P6" s="39" t="s">
        <v>182</v>
      </c>
      <c r="Q6" s="39" t="s">
        <v>182</v>
      </c>
      <c r="R6" s="39" t="s">
        <v>182</v>
      </c>
      <c r="S6" s="39" t="s">
        <v>182</v>
      </c>
      <c r="T6" s="39" t="s">
        <v>182</v>
      </c>
      <c r="U6" s="39" t="s">
        <v>182</v>
      </c>
    </row>
    <row r="7" spans="1:21" s="17" customFormat="1" ht="60" customHeight="1" x14ac:dyDescent="0.55000000000000004">
      <c r="A7" s="39" t="s">
        <v>3</v>
      </c>
      <c r="C7" s="45" t="s">
        <v>224</v>
      </c>
      <c r="E7" s="45" t="s">
        <v>225</v>
      </c>
      <c r="F7" s="29"/>
      <c r="G7" s="45" t="s">
        <v>226</v>
      </c>
      <c r="H7" s="29"/>
      <c r="I7" s="45" t="s">
        <v>116</v>
      </c>
      <c r="J7" s="29"/>
      <c r="K7" s="45" t="s">
        <v>227</v>
      </c>
      <c r="L7" s="29"/>
      <c r="M7" s="45" t="s">
        <v>224</v>
      </c>
      <c r="N7" s="29"/>
      <c r="O7" s="45" t="s">
        <v>225</v>
      </c>
      <c r="P7" s="29"/>
      <c r="Q7" s="45" t="s">
        <v>226</v>
      </c>
      <c r="R7" s="29"/>
      <c r="S7" s="45" t="s">
        <v>116</v>
      </c>
      <c r="T7" s="29"/>
      <c r="U7" s="54" t="s">
        <v>227</v>
      </c>
    </row>
    <row r="8" spans="1:21" ht="21" x14ac:dyDescent="0.55000000000000004">
      <c r="A8" s="2" t="s">
        <v>23</v>
      </c>
      <c r="C8" s="9" t="s">
        <v>245</v>
      </c>
      <c r="E8" s="9">
        <v>194975623</v>
      </c>
      <c r="G8" s="9">
        <v>-4007</v>
      </c>
      <c r="I8" s="9">
        <v>194971616</v>
      </c>
      <c r="K8" s="20">
        <v>1.2999999999999999E-3</v>
      </c>
      <c r="M8" s="9">
        <v>163455500</v>
      </c>
      <c r="O8" s="9">
        <v>982122606</v>
      </c>
      <c r="Q8" s="9">
        <v>-4007</v>
      </c>
      <c r="S8" s="9">
        <v>1145574099</v>
      </c>
      <c r="U8" s="20">
        <v>8.9999999999999998E-4</v>
      </c>
    </row>
    <row r="9" spans="1:21" ht="21" x14ac:dyDescent="0.55000000000000004">
      <c r="A9" s="2" t="s">
        <v>40</v>
      </c>
      <c r="C9" s="9" t="s">
        <v>245</v>
      </c>
      <c r="E9" s="9">
        <v>27132743</v>
      </c>
      <c r="G9" s="9">
        <v>-6430</v>
      </c>
      <c r="I9" s="9">
        <v>27126313</v>
      </c>
      <c r="K9" s="20">
        <v>2.0000000000000001E-4</v>
      </c>
      <c r="M9" s="9">
        <v>22375500</v>
      </c>
      <c r="O9" s="9">
        <v>131760137</v>
      </c>
      <c r="Q9" s="9">
        <v>-6430</v>
      </c>
      <c r="S9" s="9">
        <v>154129207</v>
      </c>
      <c r="U9" s="20">
        <v>1E-4</v>
      </c>
    </row>
    <row r="10" spans="1:21" ht="21" x14ac:dyDescent="0.55000000000000004">
      <c r="A10" s="2" t="s">
        <v>41</v>
      </c>
      <c r="C10" s="9" t="s">
        <v>245</v>
      </c>
      <c r="E10" s="9">
        <v>1878666318</v>
      </c>
      <c r="G10" s="9">
        <v>-6351</v>
      </c>
      <c r="I10" s="9">
        <v>1878659967</v>
      </c>
      <c r="K10" s="20">
        <v>1.2699999999999999E-2</v>
      </c>
      <c r="M10" s="9">
        <v>136681200</v>
      </c>
      <c r="O10" s="9">
        <v>2563039723</v>
      </c>
      <c r="Q10" s="9">
        <v>-6351</v>
      </c>
      <c r="S10" s="9">
        <v>2699714572</v>
      </c>
      <c r="U10" s="20">
        <v>2.0999999999999999E-3</v>
      </c>
    </row>
    <row r="11" spans="1:21" ht="21" x14ac:dyDescent="0.55000000000000004">
      <c r="A11" s="2" t="s">
        <v>29</v>
      </c>
      <c r="C11" s="9" t="s">
        <v>245</v>
      </c>
      <c r="E11" s="9">
        <v>-33707928636</v>
      </c>
      <c r="G11" s="9">
        <v>-57750539574</v>
      </c>
      <c r="I11" s="9">
        <v>-91458468210</v>
      </c>
      <c r="K11" s="32">
        <v>-0.61709999999999998</v>
      </c>
      <c r="M11" s="9">
        <v>1939417460</v>
      </c>
      <c r="O11" s="9">
        <v>108866550</v>
      </c>
      <c r="Q11" s="9">
        <v>-57750539574</v>
      </c>
      <c r="S11" s="9">
        <v>-55702255564</v>
      </c>
      <c r="U11" s="32">
        <v>-4.3400000000000001E-2</v>
      </c>
    </row>
    <row r="12" spans="1:21" ht="21" x14ac:dyDescent="0.55000000000000004">
      <c r="A12" s="2" t="s">
        <v>215</v>
      </c>
      <c r="C12" s="9" t="s">
        <v>245</v>
      </c>
      <c r="E12" s="9" t="s">
        <v>245</v>
      </c>
      <c r="G12" s="9" t="s">
        <v>245</v>
      </c>
      <c r="I12" s="9" t="s">
        <v>245</v>
      </c>
      <c r="K12" s="20">
        <v>0</v>
      </c>
      <c r="M12" s="9">
        <v>697383500</v>
      </c>
      <c r="O12" s="9" t="s">
        <v>245</v>
      </c>
      <c r="Q12" s="9">
        <v>-44366928</v>
      </c>
      <c r="S12" s="9">
        <v>653016572</v>
      </c>
      <c r="U12" s="20">
        <v>5.0000000000000001E-4</v>
      </c>
    </row>
    <row r="13" spans="1:21" ht="21" x14ac:dyDescent="0.55000000000000004">
      <c r="A13" s="2" t="s">
        <v>222</v>
      </c>
      <c r="C13" s="9" t="s">
        <v>245</v>
      </c>
      <c r="E13" s="9" t="s">
        <v>245</v>
      </c>
      <c r="G13" s="9" t="s">
        <v>245</v>
      </c>
      <c r="I13" s="9" t="s">
        <v>245</v>
      </c>
      <c r="K13" s="20">
        <v>0</v>
      </c>
      <c r="M13" s="9" t="s">
        <v>245</v>
      </c>
      <c r="O13" s="9" t="s">
        <v>245</v>
      </c>
      <c r="Q13" s="9">
        <v>980850</v>
      </c>
      <c r="S13" s="9">
        <v>980850</v>
      </c>
      <c r="U13" s="20">
        <v>0</v>
      </c>
    </row>
    <row r="14" spans="1:21" ht="21" x14ac:dyDescent="0.55000000000000004">
      <c r="A14" s="2" t="s">
        <v>47</v>
      </c>
      <c r="C14" s="9" t="s">
        <v>245</v>
      </c>
      <c r="E14" s="9">
        <v>2761454002</v>
      </c>
      <c r="G14" s="9" t="s">
        <v>245</v>
      </c>
      <c r="I14" s="9">
        <v>2761454002</v>
      </c>
      <c r="K14" s="20">
        <v>1.8599999999999998E-2</v>
      </c>
      <c r="M14" s="9">
        <v>4416992970</v>
      </c>
      <c r="O14" s="9">
        <v>-4271318678</v>
      </c>
      <c r="Q14" s="9">
        <v>1951884894</v>
      </c>
      <c r="S14" s="9">
        <v>2097559186</v>
      </c>
      <c r="U14" s="20">
        <v>1.6000000000000001E-3</v>
      </c>
    </row>
    <row r="15" spans="1:21" ht="21" x14ac:dyDescent="0.55000000000000004">
      <c r="A15" s="2" t="s">
        <v>27</v>
      </c>
      <c r="C15" s="9" t="s">
        <v>245</v>
      </c>
      <c r="E15" s="9">
        <v>1433272821</v>
      </c>
      <c r="G15" s="9" t="s">
        <v>245</v>
      </c>
      <c r="I15" s="9">
        <v>1433272821</v>
      </c>
      <c r="K15" s="20">
        <v>9.7000000000000003E-3</v>
      </c>
      <c r="M15" s="9" t="s">
        <v>245</v>
      </c>
      <c r="O15" s="9">
        <v>729372936</v>
      </c>
      <c r="Q15" s="9">
        <v>1324277305</v>
      </c>
      <c r="S15" s="9">
        <v>2053650241</v>
      </c>
      <c r="U15" s="20">
        <v>1.6000000000000001E-3</v>
      </c>
    </row>
    <row r="16" spans="1:21" ht="21" x14ac:dyDescent="0.55000000000000004">
      <c r="A16" s="2" t="s">
        <v>42</v>
      </c>
      <c r="C16" s="9" t="s">
        <v>245</v>
      </c>
      <c r="E16" s="9">
        <v>12340484538</v>
      </c>
      <c r="G16" s="9" t="s">
        <v>245</v>
      </c>
      <c r="I16" s="9">
        <v>12340484538</v>
      </c>
      <c r="K16" s="20">
        <v>8.3299999999999999E-2</v>
      </c>
      <c r="M16" s="9">
        <v>21290142720</v>
      </c>
      <c r="O16" s="9">
        <v>-74420677214</v>
      </c>
      <c r="Q16" s="9">
        <v>-53934523</v>
      </c>
      <c r="S16" s="9">
        <v>-53184469017</v>
      </c>
      <c r="U16" s="32">
        <v>-4.1500000000000002E-2</v>
      </c>
    </row>
    <row r="17" spans="1:21" ht="21" x14ac:dyDescent="0.55000000000000004">
      <c r="A17" s="2" t="s">
        <v>48</v>
      </c>
      <c r="C17" s="9" t="s">
        <v>245</v>
      </c>
      <c r="E17" s="9">
        <v>1484460909</v>
      </c>
      <c r="G17" s="9" t="s">
        <v>245</v>
      </c>
      <c r="I17" s="9">
        <v>1484460909</v>
      </c>
      <c r="K17" s="20">
        <v>0.01</v>
      </c>
      <c r="M17" s="9">
        <v>23779400</v>
      </c>
      <c r="O17" s="9">
        <v>1850848554</v>
      </c>
      <c r="Q17" s="9" t="s">
        <v>245</v>
      </c>
      <c r="S17" s="9">
        <v>1874627954</v>
      </c>
      <c r="U17" s="20">
        <v>1.5E-3</v>
      </c>
    </row>
    <row r="18" spans="1:21" ht="21" x14ac:dyDescent="0.55000000000000004">
      <c r="A18" s="2" t="s">
        <v>37</v>
      </c>
      <c r="C18" s="9" t="s">
        <v>245</v>
      </c>
      <c r="E18" s="9">
        <v>995317314</v>
      </c>
      <c r="G18" s="9" t="s">
        <v>245</v>
      </c>
      <c r="I18" s="9">
        <v>995317314</v>
      </c>
      <c r="K18" s="20">
        <v>6.7000000000000002E-3</v>
      </c>
      <c r="M18" s="9">
        <v>105964132</v>
      </c>
      <c r="O18" s="9">
        <v>1936345979</v>
      </c>
      <c r="Q18" s="9" t="s">
        <v>245</v>
      </c>
      <c r="S18" s="9">
        <v>2042310111</v>
      </c>
      <c r="U18" s="20">
        <v>1.6000000000000001E-3</v>
      </c>
    </row>
    <row r="19" spans="1:21" ht="21" x14ac:dyDescent="0.55000000000000004">
      <c r="A19" s="2" t="s">
        <v>44</v>
      </c>
      <c r="C19" s="9" t="s">
        <v>245</v>
      </c>
      <c r="E19" s="9">
        <v>62528260</v>
      </c>
      <c r="G19" s="9" t="s">
        <v>245</v>
      </c>
      <c r="I19" s="9">
        <v>62528260</v>
      </c>
      <c r="K19" s="20">
        <v>4.0000000000000002E-4</v>
      </c>
      <c r="M19" s="9">
        <v>5095724</v>
      </c>
      <c r="O19" s="9">
        <v>79077563</v>
      </c>
      <c r="Q19" s="9" t="s">
        <v>245</v>
      </c>
      <c r="S19" s="9">
        <v>84173287</v>
      </c>
      <c r="U19" s="20">
        <v>1E-4</v>
      </c>
    </row>
    <row r="20" spans="1:21" ht="21" x14ac:dyDescent="0.55000000000000004">
      <c r="A20" s="2" t="s">
        <v>49</v>
      </c>
      <c r="C20" s="9" t="s">
        <v>245</v>
      </c>
      <c r="E20" s="9">
        <v>6526804863</v>
      </c>
      <c r="G20" s="9" t="s">
        <v>245</v>
      </c>
      <c r="I20" s="9">
        <v>6526804863</v>
      </c>
      <c r="K20" s="20">
        <v>4.3999999999999997E-2</v>
      </c>
      <c r="M20" s="9">
        <v>4199998600</v>
      </c>
      <c r="O20" s="9">
        <v>6197341266</v>
      </c>
      <c r="Q20" s="9" t="s">
        <v>245</v>
      </c>
      <c r="S20" s="9">
        <v>10397339866</v>
      </c>
      <c r="U20" s="20">
        <v>8.0999999999999996E-3</v>
      </c>
    </row>
    <row r="21" spans="1:21" ht="21" x14ac:dyDescent="0.55000000000000004">
      <c r="A21" s="2" t="s">
        <v>45</v>
      </c>
      <c r="C21" s="9">
        <v>25112693</v>
      </c>
      <c r="E21" s="9">
        <v>84494250</v>
      </c>
      <c r="G21" s="9" t="s">
        <v>245</v>
      </c>
      <c r="I21" s="9">
        <v>109606943</v>
      </c>
      <c r="K21" s="20">
        <v>6.9999999999999999E-4</v>
      </c>
      <c r="M21" s="9">
        <v>25112693</v>
      </c>
      <c r="O21" s="9">
        <v>337479975</v>
      </c>
      <c r="Q21" s="9" t="s">
        <v>245</v>
      </c>
      <c r="S21" s="9">
        <v>362592668</v>
      </c>
      <c r="U21" s="20">
        <v>2.9999999999999997E-4</v>
      </c>
    </row>
    <row r="22" spans="1:21" ht="21" x14ac:dyDescent="0.55000000000000004">
      <c r="A22" s="2" t="s">
        <v>39</v>
      </c>
      <c r="C22" s="9" t="s">
        <v>245</v>
      </c>
      <c r="E22" s="9">
        <v>189963</v>
      </c>
      <c r="G22" s="9" t="s">
        <v>245</v>
      </c>
      <c r="I22" s="9">
        <v>189963</v>
      </c>
      <c r="K22" s="20">
        <v>0</v>
      </c>
      <c r="M22" s="9">
        <v>289575</v>
      </c>
      <c r="O22" s="9">
        <v>371252</v>
      </c>
      <c r="Q22" s="9" t="s">
        <v>245</v>
      </c>
      <c r="S22" s="9">
        <v>660827</v>
      </c>
      <c r="U22" s="20">
        <v>0</v>
      </c>
    </row>
    <row r="23" spans="1:21" ht="21" x14ac:dyDescent="0.55000000000000004">
      <c r="A23" s="2" t="s">
        <v>20</v>
      </c>
      <c r="C23" s="9" t="s">
        <v>245</v>
      </c>
      <c r="E23" s="9">
        <v>188852463</v>
      </c>
      <c r="G23" s="9" t="s">
        <v>245</v>
      </c>
      <c r="I23" s="9">
        <v>188852463</v>
      </c>
      <c r="K23" s="20">
        <v>1.2999999999999999E-3</v>
      </c>
      <c r="M23" s="9">
        <v>24250000</v>
      </c>
      <c r="O23" s="9">
        <v>311495357</v>
      </c>
      <c r="Q23" s="9" t="s">
        <v>245</v>
      </c>
      <c r="S23" s="9">
        <v>335745357</v>
      </c>
      <c r="U23" s="20">
        <v>2.9999999999999997E-4</v>
      </c>
    </row>
    <row r="24" spans="1:21" ht="21" x14ac:dyDescent="0.55000000000000004">
      <c r="A24" s="2" t="s">
        <v>18</v>
      </c>
      <c r="C24" s="9" t="s">
        <v>245</v>
      </c>
      <c r="E24" s="9">
        <v>316823616</v>
      </c>
      <c r="G24" s="9" t="s">
        <v>245</v>
      </c>
      <c r="I24" s="9">
        <v>316823616</v>
      </c>
      <c r="K24" s="20">
        <v>2.0999999999999999E-3</v>
      </c>
      <c r="M24" s="9">
        <v>16600000</v>
      </c>
      <c r="O24" s="9">
        <v>11545713</v>
      </c>
      <c r="Q24" s="9" t="s">
        <v>245</v>
      </c>
      <c r="S24" s="9">
        <v>28145713</v>
      </c>
      <c r="U24" s="20">
        <v>0</v>
      </c>
    </row>
    <row r="25" spans="1:21" ht="21" x14ac:dyDescent="0.55000000000000004">
      <c r="A25" s="2" t="s">
        <v>19</v>
      </c>
      <c r="C25" s="9" t="s">
        <v>245</v>
      </c>
      <c r="E25" s="9">
        <v>124554465</v>
      </c>
      <c r="G25" s="9" t="s">
        <v>245</v>
      </c>
      <c r="I25" s="9">
        <v>124554465</v>
      </c>
      <c r="K25" s="20">
        <v>8.0000000000000004E-4</v>
      </c>
      <c r="M25" s="9">
        <v>700000</v>
      </c>
      <c r="O25" s="9">
        <v>-16006375</v>
      </c>
      <c r="Q25" s="9" t="s">
        <v>245</v>
      </c>
      <c r="S25" s="9">
        <v>-15306375</v>
      </c>
      <c r="U25" s="20">
        <v>0</v>
      </c>
    </row>
    <row r="26" spans="1:21" ht="21" x14ac:dyDescent="0.55000000000000004">
      <c r="A26" s="2" t="s">
        <v>33</v>
      </c>
      <c r="C26" s="9" t="s">
        <v>245</v>
      </c>
      <c r="E26" s="9">
        <v>97168388</v>
      </c>
      <c r="G26" s="9" t="s">
        <v>245</v>
      </c>
      <c r="I26" s="9">
        <v>97168388</v>
      </c>
      <c r="K26" s="20">
        <v>6.9999999999999999E-4</v>
      </c>
      <c r="M26" s="9">
        <v>181551574</v>
      </c>
      <c r="O26" s="9">
        <v>401233951</v>
      </c>
      <c r="Q26" s="9" t="s">
        <v>245</v>
      </c>
      <c r="S26" s="9">
        <v>582785525</v>
      </c>
      <c r="U26" s="20">
        <v>5.0000000000000001E-4</v>
      </c>
    </row>
    <row r="27" spans="1:21" ht="21" x14ac:dyDescent="0.55000000000000004">
      <c r="A27" s="2" t="s">
        <v>43</v>
      </c>
      <c r="C27" s="9" t="s">
        <v>245</v>
      </c>
      <c r="E27" s="9">
        <v>2042772750</v>
      </c>
      <c r="G27" s="9" t="s">
        <v>245</v>
      </c>
      <c r="I27" s="9">
        <v>2042772750</v>
      </c>
      <c r="K27" s="20">
        <v>1.38E-2</v>
      </c>
      <c r="M27" s="9">
        <v>3600000000</v>
      </c>
      <c r="O27" s="9">
        <v>-253482750</v>
      </c>
      <c r="Q27" s="9" t="s">
        <v>245</v>
      </c>
      <c r="S27" s="9">
        <v>3346517250</v>
      </c>
      <c r="U27" s="20">
        <v>2.5999999999999999E-3</v>
      </c>
    </row>
    <row r="28" spans="1:21" ht="21" x14ac:dyDescent="0.55000000000000004">
      <c r="A28" s="2" t="s">
        <v>16</v>
      </c>
      <c r="C28" s="9" t="s">
        <v>245</v>
      </c>
      <c r="E28" s="9">
        <v>259447050</v>
      </c>
      <c r="G28" s="9" t="s">
        <v>245</v>
      </c>
      <c r="I28" s="9">
        <v>259447050</v>
      </c>
      <c r="K28" s="20">
        <v>1.8E-3</v>
      </c>
      <c r="M28" s="9">
        <v>82000000</v>
      </c>
      <c r="O28" s="9">
        <v>332012700</v>
      </c>
      <c r="Q28" s="9" t="s">
        <v>245</v>
      </c>
      <c r="S28" s="9">
        <v>414012700</v>
      </c>
      <c r="U28" s="20">
        <v>2.9999999999999997E-4</v>
      </c>
    </row>
    <row r="29" spans="1:21" ht="21" x14ac:dyDescent="0.55000000000000004">
      <c r="A29" s="2" t="s">
        <v>32</v>
      </c>
      <c r="C29" s="9" t="s">
        <v>245</v>
      </c>
      <c r="E29" s="9">
        <v>8636177243</v>
      </c>
      <c r="G29" s="9" t="s">
        <v>245</v>
      </c>
      <c r="I29" s="9">
        <v>8636177243</v>
      </c>
      <c r="K29" s="20">
        <v>5.8299999999999998E-2</v>
      </c>
      <c r="M29" s="9">
        <v>134695660</v>
      </c>
      <c r="O29" s="9">
        <v>12291489471</v>
      </c>
      <c r="Q29" s="9" t="s">
        <v>245</v>
      </c>
      <c r="S29" s="9">
        <v>12426185131</v>
      </c>
      <c r="U29" s="20">
        <v>9.7000000000000003E-3</v>
      </c>
    </row>
    <row r="30" spans="1:21" ht="21" x14ac:dyDescent="0.55000000000000004">
      <c r="A30" s="2" t="s">
        <v>15</v>
      </c>
      <c r="C30" s="9" t="s">
        <v>245</v>
      </c>
      <c r="E30" s="9">
        <v>13843199943</v>
      </c>
      <c r="G30" s="9" t="s">
        <v>245</v>
      </c>
      <c r="I30" s="9">
        <v>13843199943</v>
      </c>
      <c r="K30" s="20">
        <v>9.3399999999999997E-2</v>
      </c>
      <c r="M30" s="9">
        <v>377400000</v>
      </c>
      <c r="O30" s="9">
        <v>-10582482341</v>
      </c>
      <c r="Q30" s="9" t="s">
        <v>245</v>
      </c>
      <c r="S30" s="9">
        <v>-10205082341</v>
      </c>
      <c r="U30" s="32">
        <v>-8.0000000000000002E-3</v>
      </c>
    </row>
    <row r="31" spans="1:21" ht="21" x14ac:dyDescent="0.55000000000000004">
      <c r="A31" s="2" t="s">
        <v>24</v>
      </c>
      <c r="C31" s="9" t="s">
        <v>245</v>
      </c>
      <c r="E31" s="9">
        <v>305714072</v>
      </c>
      <c r="G31" s="9" t="s">
        <v>245</v>
      </c>
      <c r="I31" s="9">
        <v>305714072</v>
      </c>
      <c r="K31" s="20">
        <v>2.0999999999999999E-3</v>
      </c>
      <c r="M31" s="9">
        <v>59982390</v>
      </c>
      <c r="O31" s="9">
        <v>683105662</v>
      </c>
      <c r="Q31" s="9" t="s">
        <v>245</v>
      </c>
      <c r="S31" s="9">
        <v>743088052</v>
      </c>
      <c r="U31" s="20">
        <v>5.9999999999999995E-4</v>
      </c>
    </row>
    <row r="32" spans="1:21" ht="21" x14ac:dyDescent="0.55000000000000004">
      <c r="A32" s="2" t="s">
        <v>36</v>
      </c>
      <c r="C32" s="9" t="s">
        <v>245</v>
      </c>
      <c r="E32" s="9">
        <v>5305433191</v>
      </c>
      <c r="G32" s="9" t="s">
        <v>245</v>
      </c>
      <c r="I32" s="9">
        <v>5305433191</v>
      </c>
      <c r="K32" s="20">
        <v>3.5799999999999998E-2</v>
      </c>
      <c r="M32" s="9">
        <v>1177076970</v>
      </c>
      <c r="O32" s="9">
        <v>4198143080</v>
      </c>
      <c r="Q32" s="9" t="s">
        <v>245</v>
      </c>
      <c r="S32" s="9">
        <v>5375220050</v>
      </c>
      <c r="U32" s="20">
        <v>4.1999999999999997E-3</v>
      </c>
    </row>
    <row r="33" spans="1:21" ht="21" x14ac:dyDescent="0.55000000000000004">
      <c r="A33" s="2" t="s">
        <v>46</v>
      </c>
      <c r="C33" s="9" t="s">
        <v>245</v>
      </c>
      <c r="E33" s="9">
        <v>7439482470</v>
      </c>
      <c r="G33" s="9" t="s">
        <v>245</v>
      </c>
      <c r="I33" s="9">
        <v>7439482470</v>
      </c>
      <c r="K33" s="20">
        <v>5.0200000000000002E-2</v>
      </c>
      <c r="M33" s="9">
        <v>1049651100</v>
      </c>
      <c r="O33" s="9">
        <v>15525876459</v>
      </c>
      <c r="Q33" s="9" t="s">
        <v>245</v>
      </c>
      <c r="S33" s="9">
        <v>16575527559</v>
      </c>
      <c r="U33" s="20">
        <v>1.29E-2</v>
      </c>
    </row>
    <row r="34" spans="1:21" ht="21" x14ac:dyDescent="0.55000000000000004">
      <c r="A34" s="2" t="s">
        <v>22</v>
      </c>
      <c r="C34" s="9" t="s">
        <v>245</v>
      </c>
      <c r="E34" s="9">
        <v>624547485</v>
      </c>
      <c r="G34" s="9" t="s">
        <v>245</v>
      </c>
      <c r="I34" s="9">
        <v>624547485</v>
      </c>
      <c r="K34" s="20">
        <v>4.1999999999999997E-3</v>
      </c>
      <c r="M34" s="9">
        <v>550499750</v>
      </c>
      <c r="O34" s="9">
        <v>2638420888</v>
      </c>
      <c r="Q34" s="9" t="s">
        <v>245</v>
      </c>
      <c r="S34" s="9">
        <v>3188920638</v>
      </c>
      <c r="U34" s="20">
        <v>2.5000000000000001E-3</v>
      </c>
    </row>
    <row r="35" spans="1:21" ht="21" x14ac:dyDescent="0.55000000000000004">
      <c r="A35" s="2" t="s">
        <v>26</v>
      </c>
      <c r="C35" s="9" t="s">
        <v>245</v>
      </c>
      <c r="E35" s="9">
        <v>3707806500</v>
      </c>
      <c r="G35" s="9" t="s">
        <v>245</v>
      </c>
      <c r="I35" s="9">
        <v>3707806500</v>
      </c>
      <c r="K35" s="20">
        <v>2.5000000000000001E-2</v>
      </c>
      <c r="M35" s="9">
        <v>12375000000</v>
      </c>
      <c r="O35" s="9">
        <v>12241725750</v>
      </c>
      <c r="Q35" s="9" t="s">
        <v>245</v>
      </c>
      <c r="S35" s="9">
        <v>24616725750</v>
      </c>
      <c r="U35" s="20">
        <v>1.9199999999999998E-2</v>
      </c>
    </row>
    <row r="36" spans="1:21" ht="21" x14ac:dyDescent="0.55000000000000004">
      <c r="A36" s="2" t="s">
        <v>28</v>
      </c>
      <c r="C36" s="9" t="s">
        <v>245</v>
      </c>
      <c r="E36" s="9">
        <v>176943986</v>
      </c>
      <c r="G36" s="9" t="s">
        <v>245</v>
      </c>
      <c r="I36" s="9">
        <v>176943986</v>
      </c>
      <c r="K36" s="20">
        <v>1.1999999999999999E-3</v>
      </c>
      <c r="M36" s="9">
        <v>45181216</v>
      </c>
      <c r="O36" s="9">
        <v>343606822</v>
      </c>
      <c r="Q36" s="9" t="s">
        <v>245</v>
      </c>
      <c r="S36" s="9">
        <v>388788038</v>
      </c>
      <c r="U36" s="20">
        <v>2.9999999999999997E-4</v>
      </c>
    </row>
    <row r="37" spans="1:21" ht="21" x14ac:dyDescent="0.55000000000000004">
      <c r="A37" s="2" t="s">
        <v>25</v>
      </c>
      <c r="C37" s="9" t="s">
        <v>245</v>
      </c>
      <c r="E37" s="9">
        <v>4188926700</v>
      </c>
      <c r="G37" s="9" t="s">
        <v>245</v>
      </c>
      <c r="I37" s="9">
        <v>4188926700</v>
      </c>
      <c r="K37" s="20">
        <v>2.8299999999999999E-2</v>
      </c>
      <c r="M37" s="9">
        <v>1400000000</v>
      </c>
      <c r="O37" s="9">
        <v>-2351922300</v>
      </c>
      <c r="Q37" s="9" t="s">
        <v>245</v>
      </c>
      <c r="S37" s="9">
        <v>-951922300</v>
      </c>
      <c r="U37" s="32">
        <v>-6.9999999999999999E-4</v>
      </c>
    </row>
    <row r="38" spans="1:21" ht="21" x14ac:dyDescent="0.55000000000000004">
      <c r="A38" s="2" t="s">
        <v>35</v>
      </c>
      <c r="C38" s="9" t="s">
        <v>245</v>
      </c>
      <c r="E38" s="9">
        <v>3476171705</v>
      </c>
      <c r="G38" s="9" t="s">
        <v>245</v>
      </c>
      <c r="I38" s="9">
        <v>3476171705</v>
      </c>
      <c r="K38" s="20">
        <v>2.35E-2</v>
      </c>
      <c r="M38" s="9">
        <v>2760772680</v>
      </c>
      <c r="O38" s="9">
        <v>2703562221</v>
      </c>
      <c r="Q38" s="9" t="s">
        <v>245</v>
      </c>
      <c r="S38" s="9">
        <v>5464334901</v>
      </c>
      <c r="U38" s="20">
        <v>4.3E-3</v>
      </c>
    </row>
    <row r="39" spans="1:21" ht="21" x14ac:dyDescent="0.55000000000000004">
      <c r="A39" s="2" t="s">
        <v>31</v>
      </c>
      <c r="C39" s="9" t="s">
        <v>245</v>
      </c>
      <c r="E39" s="9">
        <v>458989068</v>
      </c>
      <c r="G39" s="9" t="s">
        <v>245</v>
      </c>
      <c r="I39" s="9">
        <v>458989068</v>
      </c>
      <c r="K39" s="20">
        <v>3.0999999999999999E-3</v>
      </c>
      <c r="M39" s="9">
        <v>26438632</v>
      </c>
      <c r="O39" s="9">
        <v>535033893</v>
      </c>
      <c r="Q39" s="9" t="s">
        <v>245</v>
      </c>
      <c r="S39" s="9">
        <v>561472525</v>
      </c>
      <c r="U39" s="20">
        <v>4.0000000000000002E-4</v>
      </c>
    </row>
    <row r="40" spans="1:21" ht="21" x14ac:dyDescent="0.55000000000000004">
      <c r="A40" s="2" t="s">
        <v>34</v>
      </c>
      <c r="C40" s="9" t="s">
        <v>245</v>
      </c>
      <c r="E40" s="9">
        <v>472683201</v>
      </c>
      <c r="G40" s="9" t="s">
        <v>245</v>
      </c>
      <c r="I40" s="9">
        <v>472683201</v>
      </c>
      <c r="K40" s="20">
        <v>3.2000000000000002E-3</v>
      </c>
      <c r="M40" s="9" t="s">
        <v>245</v>
      </c>
      <c r="O40" s="9">
        <v>1185085537</v>
      </c>
      <c r="Q40" s="9" t="s">
        <v>245</v>
      </c>
      <c r="S40" s="9">
        <v>1185085537</v>
      </c>
      <c r="U40" s="20">
        <v>8.9999999999999998E-4</v>
      </c>
    </row>
    <row r="41" spans="1:21" ht="21" x14ac:dyDescent="0.55000000000000004">
      <c r="A41" s="2" t="s">
        <v>21</v>
      </c>
      <c r="C41" s="9" t="s">
        <v>245</v>
      </c>
      <c r="E41" s="9">
        <v>137026314</v>
      </c>
      <c r="G41" s="9" t="s">
        <v>245</v>
      </c>
      <c r="I41" s="9">
        <v>137026314</v>
      </c>
      <c r="K41" s="20">
        <v>8.9999999999999998E-4</v>
      </c>
      <c r="M41" s="9" t="s">
        <v>245</v>
      </c>
      <c r="O41" s="9">
        <v>98985014</v>
      </c>
      <c r="Q41" s="9" t="s">
        <v>245</v>
      </c>
      <c r="S41" s="9">
        <v>98985014</v>
      </c>
      <c r="U41" s="20">
        <v>1E-4</v>
      </c>
    </row>
    <row r="42" spans="1:21" ht="21" x14ac:dyDescent="0.55000000000000004">
      <c r="A42" s="2" t="s">
        <v>17</v>
      </c>
      <c r="C42" s="9" t="s">
        <v>245</v>
      </c>
      <c r="E42" s="9">
        <v>323245179</v>
      </c>
      <c r="G42" s="9" t="s">
        <v>245</v>
      </c>
      <c r="I42" s="9">
        <v>323245179</v>
      </c>
      <c r="K42" s="20">
        <v>2.2000000000000001E-3</v>
      </c>
      <c r="M42" s="9" t="s">
        <v>245</v>
      </c>
      <c r="O42" s="9">
        <v>482042468</v>
      </c>
      <c r="Q42" s="9" t="s">
        <v>245</v>
      </c>
      <c r="S42" s="9">
        <v>482042468</v>
      </c>
      <c r="U42" s="20">
        <v>4.0000000000000002E-4</v>
      </c>
    </row>
    <row r="43" spans="1:21" ht="21" x14ac:dyDescent="0.55000000000000004">
      <c r="A43" s="2" t="s">
        <v>38</v>
      </c>
      <c r="C43" s="9" t="s">
        <v>245</v>
      </c>
      <c r="E43" s="9">
        <v>227658076</v>
      </c>
      <c r="G43" s="9" t="s">
        <v>245</v>
      </c>
      <c r="I43" s="9">
        <v>227658076</v>
      </c>
      <c r="K43" s="20">
        <v>1.5E-3</v>
      </c>
      <c r="M43" s="9" t="s">
        <v>245</v>
      </c>
      <c r="O43" s="9">
        <v>325330092</v>
      </c>
      <c r="Q43" s="9" t="s">
        <v>245</v>
      </c>
      <c r="S43" s="9">
        <v>325330092</v>
      </c>
      <c r="U43" s="20">
        <v>2.9999999999999997E-4</v>
      </c>
    </row>
    <row r="44" spans="1:21" ht="21" x14ac:dyDescent="0.55000000000000004">
      <c r="A44" s="2" t="s">
        <v>30</v>
      </c>
      <c r="C44" s="9" t="s">
        <v>245</v>
      </c>
      <c r="E44" s="9">
        <v>23843979</v>
      </c>
      <c r="G44" s="9" t="s">
        <v>245</v>
      </c>
      <c r="I44" s="9">
        <v>23843979</v>
      </c>
      <c r="K44" s="20">
        <v>2.0000000000000001E-4</v>
      </c>
      <c r="M44" s="9" t="s">
        <v>245</v>
      </c>
      <c r="O44" s="9">
        <v>-50430055</v>
      </c>
      <c r="Q44" s="9" t="s">
        <v>245</v>
      </c>
      <c r="S44" s="9">
        <v>-50430055</v>
      </c>
      <c r="U44" s="20">
        <v>0</v>
      </c>
    </row>
    <row r="45" spans="1:21" s="2" customFormat="1" ht="21.75" thickBot="1" x14ac:dyDescent="0.6">
      <c r="A45" s="13"/>
      <c r="B45" s="13"/>
      <c r="C45" s="14"/>
      <c r="D45" s="13"/>
      <c r="E45" s="14">
        <f>SUM(E8:E44)</f>
        <v>46459320812</v>
      </c>
      <c r="F45" s="14"/>
      <c r="G45" s="14">
        <f>SUM(G8:G44)</f>
        <v>-57750556362</v>
      </c>
      <c r="H45" s="14"/>
      <c r="I45" s="14">
        <f>SUM(I8:I44)</f>
        <v>-11266122857</v>
      </c>
      <c r="J45" s="14"/>
      <c r="K45" s="31">
        <f>SUM(K8:K44)</f>
        <v>-7.5900000000000051E-2</v>
      </c>
      <c r="L45" s="14"/>
      <c r="M45" s="14">
        <f>SUM(M8:M44)</f>
        <v>56888488946</v>
      </c>
      <c r="N45" s="14"/>
      <c r="O45" s="14">
        <f>SUM(O8:O44)</f>
        <v>-22720998094</v>
      </c>
      <c r="P45" s="14"/>
      <c r="Q45" s="14">
        <f>SUM(Q8:Q44)</f>
        <v>-54571714764</v>
      </c>
      <c r="R45" s="14"/>
      <c r="S45" s="33">
        <f>SUM(S8:S44)</f>
        <v>-20404223912</v>
      </c>
      <c r="T45" s="33"/>
      <c r="U45" s="34">
        <f>SUM(U8:U44)</f>
        <v>-1.5699999999999992E-2</v>
      </c>
    </row>
    <row r="46" spans="1:21" ht="19.5" thickTop="1" x14ac:dyDescent="0.45"/>
  </sheetData>
  <sheetProtection algorithmName="SHA-512" hashValue="4h63eDAKvYFM49WD+mmhrPEGOvu8Bk2fChit4U3mvcb/spgzCYYhTFtpv9pHCQ0sOfGSwQRpxvTavdI73iNWgg==" saltValue="Tho/jKKm5ELv+brUqR4aiQ==" spinCount="100000" sheet="1" objects="1" scenarios="1" selectLockedCells="1" autoFilter="0" selectUnlockedCells="1"/>
  <mergeCells count="16">
    <mergeCell ref="A3:U3"/>
    <mergeCell ref="A2:U2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scale="4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19"/>
  <sheetViews>
    <sheetView rightToLeft="1" view="pageBreakPreview" zoomScale="87" zoomScaleNormal="100" zoomScaleSheetLayoutView="87" workbookViewId="0">
      <selection activeCell="O16" sqref="O16"/>
    </sheetView>
  </sheetViews>
  <sheetFormatPr defaultRowHeight="18.75" x14ac:dyDescent="0.45"/>
  <cols>
    <col min="1" max="1" width="31.7109375" style="1" bestFit="1" customWidth="1"/>
    <col min="2" max="2" width="1" style="1" customWidth="1"/>
    <col min="3" max="3" width="19.140625" style="9" bestFit="1" customWidth="1"/>
    <col min="4" max="4" width="1" style="9" customWidth="1"/>
    <col min="5" max="5" width="16.140625" style="9" bestFit="1" customWidth="1"/>
    <col min="6" max="6" width="1" style="9" customWidth="1"/>
    <col min="7" max="7" width="11" style="9" bestFit="1" customWidth="1"/>
    <col min="8" max="8" width="1" style="9" customWidth="1"/>
    <col min="9" max="9" width="19.140625" style="9" bestFit="1" customWidth="1"/>
    <col min="10" max="10" width="1" style="9" customWidth="1"/>
    <col min="11" max="11" width="20.28515625" style="9" bestFit="1" customWidth="1"/>
    <col min="12" max="12" width="1" style="9" customWidth="1"/>
    <col min="13" max="13" width="19.28515625" style="9" bestFit="1" customWidth="1"/>
    <col min="14" max="14" width="1" style="9" customWidth="1"/>
    <col min="15" max="15" width="19.85546875" style="9" bestFit="1" customWidth="1"/>
    <col min="16" max="16" width="1" style="9" customWidth="1"/>
    <col min="17" max="17" width="20.42578125" style="9" bestFit="1" customWidth="1"/>
    <col min="18" max="18" width="1" style="1" customWidth="1"/>
    <col min="19" max="19" width="9.140625" style="1" customWidth="1"/>
    <col min="20" max="16384" width="9.140625" style="1"/>
  </cols>
  <sheetData>
    <row r="1" spans="1:17" s="3" customFormat="1" ht="22.5" x14ac:dyDescent="0.55000000000000004"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17" s="3" customFormat="1" ht="24" x14ac:dyDescent="0.55000000000000004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spans="1:17" s="3" customFormat="1" ht="24" x14ac:dyDescent="0.55000000000000004">
      <c r="A3" s="42" t="s">
        <v>179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</row>
    <row r="4" spans="1:17" s="3" customFormat="1" ht="24" x14ac:dyDescent="0.55000000000000004">
      <c r="A4" s="42" t="s">
        <v>2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</row>
    <row r="5" spans="1:17" s="3" customFormat="1" ht="22.5" x14ac:dyDescent="0.55000000000000004"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</row>
    <row r="6" spans="1:17" s="3" customFormat="1" ht="24" x14ac:dyDescent="0.55000000000000004">
      <c r="A6" s="40" t="s">
        <v>183</v>
      </c>
      <c r="C6" s="39" t="s">
        <v>181</v>
      </c>
      <c r="D6" s="39" t="s">
        <v>181</v>
      </c>
      <c r="E6" s="39" t="s">
        <v>181</v>
      </c>
      <c r="F6" s="39" t="s">
        <v>181</v>
      </c>
      <c r="G6" s="39" t="s">
        <v>181</v>
      </c>
      <c r="H6" s="39" t="s">
        <v>181</v>
      </c>
      <c r="I6" s="39" t="s">
        <v>181</v>
      </c>
      <c r="J6" s="19"/>
      <c r="K6" s="39" t="s">
        <v>182</v>
      </c>
      <c r="L6" s="39" t="s">
        <v>182</v>
      </c>
      <c r="M6" s="39" t="s">
        <v>182</v>
      </c>
      <c r="N6" s="39" t="s">
        <v>182</v>
      </c>
      <c r="O6" s="39" t="s">
        <v>182</v>
      </c>
      <c r="P6" s="39" t="s">
        <v>182</v>
      </c>
      <c r="Q6" s="39" t="s">
        <v>182</v>
      </c>
    </row>
    <row r="7" spans="1:17" s="3" customFormat="1" ht="24" x14ac:dyDescent="0.55000000000000004">
      <c r="A7" s="39" t="s">
        <v>183</v>
      </c>
      <c r="C7" s="39" t="s">
        <v>228</v>
      </c>
      <c r="D7" s="19"/>
      <c r="E7" s="39" t="s">
        <v>225</v>
      </c>
      <c r="F7" s="19"/>
      <c r="G7" s="39" t="s">
        <v>226</v>
      </c>
      <c r="H7" s="19"/>
      <c r="I7" s="39" t="s">
        <v>229</v>
      </c>
      <c r="J7" s="19"/>
      <c r="K7" s="39" t="s">
        <v>228</v>
      </c>
      <c r="L7" s="19"/>
      <c r="M7" s="39" t="s">
        <v>225</v>
      </c>
      <c r="N7" s="19"/>
      <c r="O7" s="39" t="s">
        <v>226</v>
      </c>
      <c r="P7" s="19"/>
      <c r="Q7" s="39" t="s">
        <v>229</v>
      </c>
    </row>
    <row r="8" spans="1:17" ht="21" x14ac:dyDescent="0.55000000000000004">
      <c r="A8" s="2" t="s">
        <v>190</v>
      </c>
      <c r="C8" s="9" t="s">
        <v>245</v>
      </c>
      <c r="E8" s="9" t="s">
        <v>245</v>
      </c>
      <c r="G8" s="9" t="s">
        <v>245</v>
      </c>
      <c r="I8" s="9" t="s">
        <v>245</v>
      </c>
      <c r="K8" s="9">
        <v>5494573893</v>
      </c>
      <c r="M8" s="9" t="s">
        <v>245</v>
      </c>
      <c r="O8" s="9">
        <v>-21346054185</v>
      </c>
      <c r="Q8" s="9">
        <v>-15851480292</v>
      </c>
    </row>
    <row r="9" spans="1:17" ht="21" x14ac:dyDescent="0.55000000000000004">
      <c r="A9" s="2" t="s">
        <v>223</v>
      </c>
      <c r="C9" s="9" t="s">
        <v>245</v>
      </c>
      <c r="E9" s="9" t="s">
        <v>245</v>
      </c>
      <c r="G9" s="9" t="s">
        <v>245</v>
      </c>
      <c r="I9" s="9" t="s">
        <v>245</v>
      </c>
      <c r="K9" s="9" t="s">
        <v>245</v>
      </c>
      <c r="M9" s="9" t="s">
        <v>245</v>
      </c>
      <c r="O9" s="9">
        <v>22605523723</v>
      </c>
      <c r="Q9" s="9">
        <v>22605523723</v>
      </c>
    </row>
    <row r="10" spans="1:17" ht="21" x14ac:dyDescent="0.55000000000000004">
      <c r="A10" s="2" t="s">
        <v>95</v>
      </c>
      <c r="C10" s="9">
        <v>24220161357</v>
      </c>
      <c r="E10" s="9" t="s">
        <v>245</v>
      </c>
      <c r="G10" s="9" t="s">
        <v>245</v>
      </c>
      <c r="I10" s="9">
        <v>24220161357</v>
      </c>
      <c r="K10" s="9">
        <v>236402992476</v>
      </c>
      <c r="M10" s="9">
        <v>-2220112500</v>
      </c>
      <c r="O10" s="9">
        <v>96921062439</v>
      </c>
      <c r="Q10" s="9">
        <v>331103942415</v>
      </c>
    </row>
    <row r="11" spans="1:17" ht="21" x14ac:dyDescent="0.55000000000000004">
      <c r="A11" s="2" t="s">
        <v>192</v>
      </c>
      <c r="C11" s="9" t="s">
        <v>245</v>
      </c>
      <c r="E11" s="9" t="s">
        <v>245</v>
      </c>
      <c r="G11" s="9" t="s">
        <v>245</v>
      </c>
      <c r="I11" s="9" t="s">
        <v>245</v>
      </c>
      <c r="K11" s="9">
        <v>615162411</v>
      </c>
      <c r="M11" s="9" t="s">
        <v>245</v>
      </c>
      <c r="O11" s="9">
        <v>207571993</v>
      </c>
      <c r="Q11" s="9">
        <v>822734404</v>
      </c>
    </row>
    <row r="12" spans="1:17" ht="21" x14ac:dyDescent="0.55000000000000004">
      <c r="A12" s="2" t="s">
        <v>188</v>
      </c>
      <c r="C12" s="9" t="s">
        <v>245</v>
      </c>
      <c r="E12" s="9" t="s">
        <v>245</v>
      </c>
      <c r="G12" s="9" t="s">
        <v>245</v>
      </c>
      <c r="I12" s="9" t="s">
        <v>245</v>
      </c>
      <c r="K12" s="9">
        <v>39268514294</v>
      </c>
      <c r="M12" s="9" t="s">
        <v>245</v>
      </c>
      <c r="O12" s="9">
        <v>4264950000</v>
      </c>
      <c r="Q12" s="9">
        <v>43533464294</v>
      </c>
    </row>
    <row r="13" spans="1:17" ht="21" x14ac:dyDescent="0.55000000000000004">
      <c r="A13" s="2" t="s">
        <v>101</v>
      </c>
      <c r="C13" s="9">
        <v>292919794</v>
      </c>
      <c r="E13" s="9" t="s">
        <v>245</v>
      </c>
      <c r="G13" s="9" t="s">
        <v>245</v>
      </c>
      <c r="I13" s="9">
        <v>292919794</v>
      </c>
      <c r="K13" s="9">
        <v>1413002923</v>
      </c>
      <c r="M13" s="9">
        <v>-7250000</v>
      </c>
      <c r="O13" s="9" t="s">
        <v>245</v>
      </c>
      <c r="Q13" s="9">
        <v>1405752923</v>
      </c>
    </row>
    <row r="14" spans="1:17" ht="21" x14ac:dyDescent="0.55000000000000004">
      <c r="A14" s="2" t="s">
        <v>98</v>
      </c>
      <c r="C14" s="9">
        <v>13899452</v>
      </c>
      <c r="E14" s="9" t="s">
        <v>245</v>
      </c>
      <c r="G14" s="9" t="s">
        <v>245</v>
      </c>
      <c r="I14" s="9">
        <v>13899452</v>
      </c>
      <c r="K14" s="9">
        <v>140764930</v>
      </c>
      <c r="M14" s="9">
        <v>-362500</v>
      </c>
      <c r="O14" s="9" t="s">
        <v>245</v>
      </c>
      <c r="Q14" s="9">
        <v>140402430</v>
      </c>
    </row>
    <row r="15" spans="1:17" ht="21" x14ac:dyDescent="0.55000000000000004">
      <c r="A15" s="2" t="s">
        <v>85</v>
      </c>
      <c r="C15" s="9">
        <v>12116718978</v>
      </c>
      <c r="E15" s="9" t="s">
        <v>245</v>
      </c>
      <c r="G15" s="9" t="s">
        <v>245</v>
      </c>
      <c r="I15" s="9">
        <v>12116718978</v>
      </c>
      <c r="K15" s="9">
        <v>200873060873</v>
      </c>
      <c r="M15" s="9">
        <v>74146558500</v>
      </c>
      <c r="O15" s="9" t="s">
        <v>245</v>
      </c>
      <c r="Q15" s="9">
        <v>275019619373</v>
      </c>
    </row>
    <row r="16" spans="1:17" ht="21" x14ac:dyDescent="0.55000000000000004">
      <c r="A16" s="2" t="s">
        <v>89</v>
      </c>
      <c r="C16" s="9">
        <v>11883570633</v>
      </c>
      <c r="E16" s="9" t="s">
        <v>245</v>
      </c>
      <c r="G16" s="9" t="s">
        <v>245</v>
      </c>
      <c r="I16" s="9">
        <v>11883570633</v>
      </c>
      <c r="K16" s="9">
        <v>165238889850</v>
      </c>
      <c r="M16" s="9">
        <v>58453403400</v>
      </c>
      <c r="O16" s="9" t="s">
        <v>245</v>
      </c>
      <c r="Q16" s="9">
        <v>223692293250</v>
      </c>
    </row>
    <row r="17" spans="1:17" ht="21" x14ac:dyDescent="0.55000000000000004">
      <c r="A17" s="2" t="s">
        <v>92</v>
      </c>
      <c r="C17" s="9" t="s">
        <v>245</v>
      </c>
      <c r="E17" s="9">
        <v>681146550</v>
      </c>
      <c r="G17" s="9" t="s">
        <v>245</v>
      </c>
      <c r="I17" s="9">
        <v>681146550</v>
      </c>
      <c r="K17" s="9" t="s">
        <v>245</v>
      </c>
      <c r="M17" s="9">
        <v>6316304072</v>
      </c>
      <c r="O17" s="9" t="s">
        <v>245</v>
      </c>
      <c r="Q17" s="9">
        <v>6316304072</v>
      </c>
    </row>
    <row r="18" spans="1:17" s="2" customFormat="1" ht="21.75" thickBot="1" x14ac:dyDescent="0.6">
      <c r="A18" s="13"/>
      <c r="B18" s="13"/>
      <c r="C18" s="14">
        <f>SUM(C8:C17)</f>
        <v>48527270214</v>
      </c>
      <c r="D18" s="14"/>
      <c r="E18" s="14">
        <f>SUM(E8:E17)</f>
        <v>681146550</v>
      </c>
      <c r="F18" s="14"/>
      <c r="G18" s="14">
        <f>SUM(G8:G17)</f>
        <v>0</v>
      </c>
      <c r="H18" s="14"/>
      <c r="I18" s="14">
        <f>SUM(I8:I17)</f>
        <v>49208416764</v>
      </c>
      <c r="J18" s="14"/>
      <c r="K18" s="14">
        <f>SUM(K8:K17)</f>
        <v>649446961650</v>
      </c>
      <c r="L18" s="14"/>
      <c r="M18" s="14">
        <f>SUM(M8:M17)</f>
        <v>136688540972</v>
      </c>
      <c r="N18" s="14"/>
      <c r="O18" s="14">
        <f>SUM(O8:O17)</f>
        <v>102653053970</v>
      </c>
      <c r="P18" s="14"/>
      <c r="Q18" s="14">
        <f>SUM(Q8:Q17)</f>
        <v>888788556592</v>
      </c>
    </row>
    <row r="19" spans="1:17" ht="19.5" thickTop="1" x14ac:dyDescent="0.45"/>
  </sheetData>
  <sheetProtection algorithmName="SHA-512" hashValue="2dvvSuSG0COx88p38+L7XbYuqIKGxhcUB2COAVKyYEtJWmnrp3mnWdzjfe/nWxmhbUjmKVRTRxYERWTIBiiHOg==" saltValue="P+m30Hmw5q1XfUsdh9lrJQ==" spinCount="100000" sheet="1" objects="1" scenarios="1" selectLockedCells="1" autoFilter="0" selectUnlockedCells="1"/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32"/>
  <sheetViews>
    <sheetView rightToLeft="1" view="pageBreakPreview" zoomScale="80" zoomScaleNormal="100" zoomScaleSheetLayoutView="80" workbookViewId="0">
      <selection activeCell="S13" sqref="S13"/>
    </sheetView>
  </sheetViews>
  <sheetFormatPr defaultRowHeight="18.75" x14ac:dyDescent="0.45"/>
  <cols>
    <col min="1" max="1" width="28.140625" style="1" bestFit="1" customWidth="1"/>
    <col min="2" max="2" width="1" style="1" customWidth="1"/>
    <col min="3" max="3" width="26.140625" style="4" bestFit="1" customWidth="1"/>
    <col min="4" max="4" width="1" style="1" customWidth="1"/>
    <col min="5" max="5" width="17.28515625" style="1" bestFit="1" customWidth="1"/>
    <col min="6" max="6" width="1" style="1" customWidth="1"/>
    <col min="7" max="7" width="15.7109375" style="10" customWidth="1"/>
    <col min="8" max="8" width="1" style="1" customWidth="1"/>
    <col min="9" max="9" width="19.140625" style="1" bestFit="1" customWidth="1"/>
    <col min="10" max="10" width="1" style="1" customWidth="1"/>
    <col min="11" max="11" width="13.42578125" style="10" bestFit="1" customWidth="1"/>
    <col min="12" max="12" width="1" style="1" customWidth="1"/>
    <col min="13" max="13" width="9.140625" style="1" customWidth="1"/>
    <col min="14" max="16384" width="9.140625" style="1"/>
  </cols>
  <sheetData>
    <row r="1" spans="1:11" s="3" customFormat="1" ht="22.5" x14ac:dyDescent="0.55000000000000004">
      <c r="C1" s="18"/>
      <c r="G1" s="30"/>
      <c r="K1" s="30"/>
    </row>
    <row r="2" spans="1:11" s="3" customFormat="1" ht="24" x14ac:dyDescent="0.55000000000000004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1" s="3" customFormat="1" ht="24" x14ac:dyDescent="0.55000000000000004">
      <c r="A3" s="42" t="s">
        <v>179</v>
      </c>
      <c r="B3" s="42"/>
      <c r="C3" s="42"/>
      <c r="D3" s="42"/>
      <c r="E3" s="42"/>
      <c r="F3" s="42"/>
      <c r="G3" s="42"/>
      <c r="H3" s="42"/>
      <c r="I3" s="42"/>
      <c r="J3" s="42"/>
      <c r="K3" s="42"/>
    </row>
    <row r="4" spans="1:11" s="3" customFormat="1" ht="24" x14ac:dyDescent="0.55000000000000004">
      <c r="A4" s="42" t="s">
        <v>2</v>
      </c>
      <c r="B4" s="42"/>
      <c r="C4" s="42"/>
      <c r="D4" s="42"/>
      <c r="E4" s="42"/>
      <c r="F4" s="42"/>
      <c r="G4" s="42"/>
      <c r="H4" s="42"/>
      <c r="I4" s="42"/>
      <c r="J4" s="42"/>
      <c r="K4" s="42"/>
    </row>
    <row r="5" spans="1:11" s="3" customFormat="1" ht="22.5" x14ac:dyDescent="0.55000000000000004">
      <c r="C5" s="18"/>
      <c r="G5" s="30"/>
      <c r="K5" s="30"/>
    </row>
    <row r="6" spans="1:11" s="3" customFormat="1" ht="24" x14ac:dyDescent="0.55000000000000004">
      <c r="A6" s="39" t="s">
        <v>230</v>
      </c>
      <c r="B6" s="39" t="s">
        <v>230</v>
      </c>
      <c r="C6" s="39" t="s">
        <v>230</v>
      </c>
      <c r="E6" s="39" t="s">
        <v>181</v>
      </c>
      <c r="F6" s="39" t="s">
        <v>181</v>
      </c>
      <c r="G6" s="39" t="s">
        <v>181</v>
      </c>
      <c r="I6" s="39" t="s">
        <v>182</v>
      </c>
      <c r="J6" s="39" t="s">
        <v>182</v>
      </c>
      <c r="K6" s="39" t="s">
        <v>182</v>
      </c>
    </row>
    <row r="7" spans="1:11" s="17" customFormat="1" ht="44.25" customHeight="1" x14ac:dyDescent="0.55000000000000004">
      <c r="A7" s="45" t="s">
        <v>231</v>
      </c>
      <c r="C7" s="45" t="s">
        <v>113</v>
      </c>
      <c r="E7" s="45" t="s">
        <v>232</v>
      </c>
      <c r="G7" s="55" t="s">
        <v>233</v>
      </c>
      <c r="I7" s="45" t="s">
        <v>232</v>
      </c>
      <c r="K7" s="55" t="s">
        <v>233</v>
      </c>
    </row>
    <row r="8" spans="1:11" ht="21" x14ac:dyDescent="0.55000000000000004">
      <c r="A8" s="2" t="s">
        <v>119</v>
      </c>
      <c r="C8" s="4" t="s">
        <v>120</v>
      </c>
      <c r="E8" s="1">
        <v>0</v>
      </c>
      <c r="G8" s="10">
        <f>E8/$E$31</f>
        <v>0</v>
      </c>
      <c r="I8" s="1">
        <v>2497929</v>
      </c>
      <c r="K8" s="10">
        <f>I8/$I$31</f>
        <v>7.6510197147281242E-6</v>
      </c>
    </row>
    <row r="9" spans="1:11" ht="21" x14ac:dyDescent="0.55000000000000004">
      <c r="A9" s="2" t="s">
        <v>126</v>
      </c>
      <c r="C9" s="4" t="s">
        <v>127</v>
      </c>
      <c r="E9" s="1">
        <v>696514</v>
      </c>
      <c r="G9" s="10">
        <f t="shared" ref="G9:G30" si="0">E9/$E$31</f>
        <v>4.0561161258006961E-5</v>
      </c>
      <c r="I9" s="1">
        <v>234251579</v>
      </c>
      <c r="K9" s="10">
        <f t="shared" ref="K9:K30" si="1">I9/$I$31</f>
        <v>7.1749975645232214E-4</v>
      </c>
    </row>
    <row r="10" spans="1:11" ht="21" x14ac:dyDescent="0.55000000000000004">
      <c r="A10" s="2" t="s">
        <v>129</v>
      </c>
      <c r="C10" s="4" t="s">
        <v>130</v>
      </c>
      <c r="E10" s="1">
        <v>32387</v>
      </c>
      <c r="G10" s="10">
        <f t="shared" si="0"/>
        <v>1.8860415291911883E-6</v>
      </c>
      <c r="I10" s="1">
        <v>379797</v>
      </c>
      <c r="K10" s="10">
        <f t="shared" si="1"/>
        <v>1.1632974094117956E-6</v>
      </c>
    </row>
    <row r="11" spans="1:11" ht="21" x14ac:dyDescent="0.55000000000000004">
      <c r="A11" s="2" t="s">
        <v>132</v>
      </c>
      <c r="C11" s="4" t="s">
        <v>133</v>
      </c>
      <c r="E11" s="1">
        <v>42871</v>
      </c>
      <c r="G11" s="10">
        <f t="shared" si="0"/>
        <v>2.4965722789377044E-6</v>
      </c>
      <c r="I11" s="1">
        <v>494654</v>
      </c>
      <c r="K11" s="10">
        <f t="shared" si="1"/>
        <v>1.5150981096616938E-6</v>
      </c>
    </row>
    <row r="12" spans="1:11" ht="21" x14ac:dyDescent="0.55000000000000004">
      <c r="A12" s="2" t="s">
        <v>138</v>
      </c>
      <c r="C12" s="4" t="s">
        <v>139</v>
      </c>
      <c r="E12" s="1">
        <v>38827</v>
      </c>
      <c r="G12" s="10">
        <f t="shared" si="0"/>
        <v>2.2610718638313602E-6</v>
      </c>
      <c r="I12" s="1">
        <v>464220</v>
      </c>
      <c r="K12" s="10">
        <f t="shared" si="1"/>
        <v>1.4218804345404092E-6</v>
      </c>
    </row>
    <row r="13" spans="1:11" ht="21" x14ac:dyDescent="0.55000000000000004">
      <c r="A13" s="2" t="s">
        <v>144</v>
      </c>
      <c r="C13" s="4" t="s">
        <v>145</v>
      </c>
      <c r="E13" s="1">
        <v>0</v>
      </c>
      <c r="G13" s="10">
        <f t="shared" si="0"/>
        <v>0</v>
      </c>
      <c r="I13" s="1">
        <v>39683922</v>
      </c>
      <c r="K13" s="10">
        <f t="shared" si="1"/>
        <v>1.2154967958646268E-4</v>
      </c>
    </row>
    <row r="14" spans="1:11" ht="21" x14ac:dyDescent="0.55000000000000004">
      <c r="A14" s="2" t="s">
        <v>147</v>
      </c>
      <c r="C14" s="4" t="s">
        <v>148</v>
      </c>
      <c r="E14" s="1">
        <v>48398</v>
      </c>
      <c r="G14" s="10">
        <f t="shared" si="0"/>
        <v>2.8184344931545107E-6</v>
      </c>
      <c r="I14" s="1">
        <v>524666</v>
      </c>
      <c r="K14" s="10">
        <f t="shared" si="1"/>
        <v>1.6070232218960371E-6</v>
      </c>
    </row>
    <row r="15" spans="1:11" ht="21" x14ac:dyDescent="0.55000000000000004">
      <c r="A15" s="2" t="s">
        <v>194</v>
      </c>
      <c r="C15" s="4" t="s">
        <v>234</v>
      </c>
      <c r="E15" s="1">
        <v>0</v>
      </c>
      <c r="G15" s="10">
        <f t="shared" si="0"/>
        <v>0</v>
      </c>
      <c r="I15" s="1">
        <v>3613150761</v>
      </c>
      <c r="K15" s="10">
        <f t="shared" si="1"/>
        <v>1.106688288766251E-2</v>
      </c>
    </row>
    <row r="16" spans="1:11" ht="21" x14ac:dyDescent="0.55000000000000004">
      <c r="A16" s="2" t="s">
        <v>135</v>
      </c>
      <c r="C16" s="4" t="s">
        <v>235</v>
      </c>
      <c r="E16" s="1">
        <v>0</v>
      </c>
      <c r="G16" s="10">
        <f t="shared" si="0"/>
        <v>0</v>
      </c>
      <c r="I16" s="1">
        <v>10034712072</v>
      </c>
      <c r="K16" s="10">
        <f t="shared" si="1"/>
        <v>3.0735773472541573E-2</v>
      </c>
    </row>
    <row r="17" spans="1:11" ht="21" x14ac:dyDescent="0.55000000000000004">
      <c r="A17" s="2" t="s">
        <v>144</v>
      </c>
      <c r="C17" s="4" t="s">
        <v>236</v>
      </c>
      <c r="E17" s="1">
        <v>0</v>
      </c>
      <c r="G17" s="10">
        <f t="shared" si="0"/>
        <v>0</v>
      </c>
      <c r="I17" s="1">
        <v>37125095242</v>
      </c>
      <c r="K17" s="10">
        <f t="shared" si="1"/>
        <v>0.11371213337436784</v>
      </c>
    </row>
    <row r="18" spans="1:11" ht="21" x14ac:dyDescent="0.55000000000000004">
      <c r="A18" s="2" t="s">
        <v>135</v>
      </c>
      <c r="C18" s="4" t="s">
        <v>237</v>
      </c>
      <c r="E18" s="1">
        <v>0</v>
      </c>
      <c r="G18" s="10">
        <f t="shared" si="0"/>
        <v>0</v>
      </c>
      <c r="I18" s="1">
        <v>97406356196</v>
      </c>
      <c r="K18" s="10">
        <f t="shared" si="1"/>
        <v>0.29835033405490147</v>
      </c>
    </row>
    <row r="19" spans="1:11" ht="21" x14ac:dyDescent="0.55000000000000004">
      <c r="A19" s="2" t="s">
        <v>144</v>
      </c>
      <c r="C19" s="4" t="s">
        <v>150</v>
      </c>
      <c r="E19" s="1">
        <v>3073972616</v>
      </c>
      <c r="G19" s="10">
        <f t="shared" si="0"/>
        <v>0.17901133212006293</v>
      </c>
      <c r="I19" s="1">
        <v>58472230562</v>
      </c>
      <c r="K19" s="10">
        <f t="shared" si="1"/>
        <v>0.17909723967093955</v>
      </c>
    </row>
    <row r="20" spans="1:11" ht="21" x14ac:dyDescent="0.55000000000000004">
      <c r="A20" s="2" t="s">
        <v>152</v>
      </c>
      <c r="C20" s="4" t="s">
        <v>153</v>
      </c>
      <c r="E20" s="1">
        <v>2413871</v>
      </c>
      <c r="G20" s="10">
        <f t="shared" si="0"/>
        <v>1.4057062871245448E-4</v>
      </c>
      <c r="I20" s="1">
        <v>6606199</v>
      </c>
      <c r="K20" s="10">
        <f t="shared" si="1"/>
        <v>2.0234425713628056E-5</v>
      </c>
    </row>
    <row r="21" spans="1:11" ht="21" x14ac:dyDescent="0.55000000000000004">
      <c r="A21" s="2" t="s">
        <v>155</v>
      </c>
      <c r="C21" s="4" t="s">
        <v>156</v>
      </c>
      <c r="E21" s="1">
        <v>1356043850</v>
      </c>
      <c r="G21" s="10">
        <f t="shared" si="0"/>
        <v>7.8968568144758902E-2</v>
      </c>
      <c r="I21" s="1">
        <v>49570757817</v>
      </c>
      <c r="K21" s="10">
        <f t="shared" si="1"/>
        <v>0.15183251618916321</v>
      </c>
    </row>
    <row r="22" spans="1:11" ht="21" x14ac:dyDescent="0.55000000000000004">
      <c r="A22" s="2" t="s">
        <v>155</v>
      </c>
      <c r="C22" s="4" t="s">
        <v>158</v>
      </c>
      <c r="E22" s="1">
        <v>3634520548</v>
      </c>
      <c r="G22" s="10">
        <f t="shared" si="0"/>
        <v>0.21165457412624558</v>
      </c>
      <c r="I22" s="1">
        <v>30045369856</v>
      </c>
      <c r="K22" s="10">
        <f t="shared" si="1"/>
        <v>9.2027322275594736E-2</v>
      </c>
    </row>
    <row r="23" spans="1:11" ht="21" x14ac:dyDescent="0.55000000000000004">
      <c r="A23" s="2" t="s">
        <v>160</v>
      </c>
      <c r="C23" s="4" t="s">
        <v>238</v>
      </c>
      <c r="E23" s="1">
        <v>0</v>
      </c>
      <c r="G23" s="10">
        <f t="shared" si="0"/>
        <v>0</v>
      </c>
      <c r="I23" s="1">
        <v>7915178082</v>
      </c>
      <c r="K23" s="10">
        <f t="shared" si="1"/>
        <v>2.4243756948642631E-2</v>
      </c>
    </row>
    <row r="24" spans="1:11" ht="21" x14ac:dyDescent="0.55000000000000004">
      <c r="A24" s="2" t="s">
        <v>160</v>
      </c>
      <c r="C24" s="4" t="s">
        <v>161</v>
      </c>
      <c r="E24" s="1">
        <v>1307534258</v>
      </c>
      <c r="G24" s="10">
        <f t="shared" si="0"/>
        <v>7.6143635144600791E-2</v>
      </c>
      <c r="I24" s="1">
        <v>14142794521</v>
      </c>
      <c r="K24" s="10">
        <f t="shared" si="1"/>
        <v>4.3318605013000729E-2</v>
      </c>
    </row>
    <row r="25" spans="1:11" ht="21" x14ac:dyDescent="0.55000000000000004">
      <c r="A25" s="2" t="s">
        <v>163</v>
      </c>
      <c r="C25" s="4" t="s">
        <v>164</v>
      </c>
      <c r="E25" s="1">
        <v>25300</v>
      </c>
      <c r="G25" s="10">
        <f t="shared" si="0"/>
        <v>1.4733334575149618E-6</v>
      </c>
      <c r="I25" s="1">
        <v>124186</v>
      </c>
      <c r="K25" s="10">
        <f t="shared" si="1"/>
        <v>3.8037491629795194E-7</v>
      </c>
    </row>
    <row r="26" spans="1:11" ht="21" x14ac:dyDescent="0.55000000000000004">
      <c r="A26" s="2" t="s">
        <v>166</v>
      </c>
      <c r="C26" s="4" t="s">
        <v>167</v>
      </c>
      <c r="E26" s="1">
        <v>11562159</v>
      </c>
      <c r="G26" s="10">
        <f t="shared" si="0"/>
        <v>6.7331682592125422E-4</v>
      </c>
      <c r="I26" s="1">
        <v>11572432</v>
      </c>
      <c r="K26" s="10">
        <f t="shared" si="1"/>
        <v>3.5445725390653866E-5</v>
      </c>
    </row>
    <row r="27" spans="1:11" ht="21" x14ac:dyDescent="0.55000000000000004">
      <c r="A27" s="2" t="s">
        <v>166</v>
      </c>
      <c r="C27" s="4" t="s">
        <v>169</v>
      </c>
      <c r="E27" s="1">
        <v>1285479457</v>
      </c>
      <c r="G27" s="10">
        <f t="shared" si="0"/>
        <v>7.4859284306176499E-2</v>
      </c>
      <c r="I27" s="1">
        <v>11361369864</v>
      </c>
      <c r="K27" s="10">
        <f t="shared" si="1"/>
        <v>3.4799253628018244E-2</v>
      </c>
    </row>
    <row r="28" spans="1:11" ht="21" x14ac:dyDescent="0.55000000000000004">
      <c r="A28" s="2" t="s">
        <v>155</v>
      </c>
      <c r="C28" s="4" t="s">
        <v>171</v>
      </c>
      <c r="E28" s="1">
        <v>1655506845</v>
      </c>
      <c r="G28" s="10">
        <f t="shared" si="0"/>
        <v>9.6407653117926317E-2</v>
      </c>
      <c r="I28" s="1">
        <v>1655506845</v>
      </c>
      <c r="K28" s="10">
        <f t="shared" si="1"/>
        <v>5.0707267936608109E-3</v>
      </c>
    </row>
    <row r="29" spans="1:11" ht="21" x14ac:dyDescent="0.55000000000000004">
      <c r="A29" s="2" t="s">
        <v>155</v>
      </c>
      <c r="C29" s="4" t="s">
        <v>175</v>
      </c>
      <c r="E29" s="1">
        <v>4651401696</v>
      </c>
      <c r="G29" s="10">
        <f t="shared" si="0"/>
        <v>0.27087216375725837</v>
      </c>
      <c r="I29" s="1">
        <v>4651401696</v>
      </c>
      <c r="K29" s="10">
        <f t="shared" si="1"/>
        <v>1.424698863627262E-2</v>
      </c>
    </row>
    <row r="30" spans="1:11" ht="21" x14ac:dyDescent="0.55000000000000004">
      <c r="A30" s="7" t="s">
        <v>155</v>
      </c>
      <c r="B30" s="8"/>
      <c r="C30" s="26" t="s">
        <v>177</v>
      </c>
      <c r="D30" s="8"/>
      <c r="E30" s="8">
        <v>192624657</v>
      </c>
      <c r="F30" s="8"/>
      <c r="G30" s="10">
        <f t="shared" si="0"/>
        <v>1.1217405213456268E-2</v>
      </c>
      <c r="H30" s="8"/>
      <c r="I30" s="8">
        <v>192624657</v>
      </c>
      <c r="J30" s="8"/>
      <c r="K30" s="10">
        <f t="shared" si="1"/>
        <v>5.8999877428451432E-4</v>
      </c>
    </row>
    <row r="31" spans="1:11" ht="21.75" thickBot="1" x14ac:dyDescent="0.6">
      <c r="A31" s="13"/>
      <c r="B31" s="13"/>
      <c r="C31" s="16"/>
      <c r="D31" s="13"/>
      <c r="E31" s="13">
        <f>SUM(E8:E30)</f>
        <v>17171944254</v>
      </c>
      <c r="F31" s="13"/>
      <c r="G31" s="15">
        <f>SUM(G8:G30)</f>
        <v>0.99999999999999989</v>
      </c>
      <c r="H31" s="13"/>
      <c r="I31" s="13">
        <f>SUM(I8:I30)</f>
        <v>326483147755</v>
      </c>
      <c r="J31" s="13"/>
      <c r="K31" s="15">
        <f>SUM(K8:K30)</f>
        <v>1</v>
      </c>
    </row>
    <row r="32" spans="1:11" ht="19.5" thickTop="1" x14ac:dyDescent="0.45"/>
  </sheetData>
  <sheetProtection algorithmName="SHA-512" hashValue="f35gDyZr7wr2L2ofIUfaXo13Dh6kd9jfQolAGUartvsBfNePIjR2cvoYAmBD9gafUrsJaEWuJlULCzfOXYg4Xw==" saltValue="nTYC8WgWXnXQL/YEIpiRTQ==" spinCount="100000" sheet="1" objects="1" scenarios="1" selectLockedCells="1" autoFilter="0" selectUnlockedCells="1"/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pageSetup scale="7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2"/>
  <sheetViews>
    <sheetView rightToLeft="1" view="pageBreakPreview" zoomScale="86" zoomScaleNormal="100" zoomScaleSheetLayoutView="86" workbookViewId="0">
      <selection activeCell="A3" sqref="A3:E3"/>
    </sheetView>
  </sheetViews>
  <sheetFormatPr defaultRowHeight="18.75" x14ac:dyDescent="0.45"/>
  <cols>
    <col min="1" max="1" width="37.140625" style="1" bestFit="1" customWidth="1"/>
    <col min="2" max="2" width="1" style="1" customWidth="1"/>
    <col min="3" max="3" width="8.42578125" style="9" bestFit="1" customWidth="1"/>
    <col min="4" max="4" width="1" style="1" customWidth="1"/>
    <col min="5" max="5" width="16.140625" style="1" bestFit="1" customWidth="1"/>
    <col min="6" max="6" width="1" style="1" customWidth="1"/>
    <col min="7" max="7" width="9.140625" style="1" customWidth="1"/>
    <col min="8" max="16384" width="9.140625" style="1"/>
  </cols>
  <sheetData>
    <row r="1" spans="1:5" s="3" customFormat="1" ht="22.5" x14ac:dyDescent="0.55000000000000004">
      <c r="C1" s="19"/>
    </row>
    <row r="2" spans="1:5" s="3" customFormat="1" ht="24" x14ac:dyDescent="0.55000000000000004">
      <c r="A2" s="42" t="s">
        <v>0</v>
      </c>
      <c r="B2" s="42"/>
      <c r="C2" s="42"/>
      <c r="D2" s="42"/>
      <c r="E2" s="42"/>
    </row>
    <row r="3" spans="1:5" s="3" customFormat="1" ht="24" x14ac:dyDescent="0.55000000000000004">
      <c r="A3" s="42" t="s">
        <v>179</v>
      </c>
      <c r="B3" s="42"/>
      <c r="C3" s="42"/>
      <c r="D3" s="42"/>
      <c r="E3" s="42"/>
    </row>
    <row r="4" spans="1:5" s="3" customFormat="1" ht="24" x14ac:dyDescent="0.55000000000000004">
      <c r="A4" s="42" t="s">
        <v>2</v>
      </c>
      <c r="B4" s="42"/>
      <c r="C4" s="42"/>
      <c r="D4" s="42"/>
      <c r="E4" s="42"/>
    </row>
    <row r="5" spans="1:5" s="3" customFormat="1" ht="22.5" x14ac:dyDescent="0.55000000000000004">
      <c r="C5" s="19"/>
    </row>
    <row r="6" spans="1:5" s="3" customFormat="1" ht="24" x14ac:dyDescent="0.55000000000000004">
      <c r="A6" s="40" t="s">
        <v>239</v>
      </c>
      <c r="C6" s="39" t="s">
        <v>181</v>
      </c>
      <c r="E6" s="39" t="s">
        <v>6</v>
      </c>
    </row>
    <row r="7" spans="1:5" s="3" customFormat="1" ht="24" x14ac:dyDescent="0.55000000000000004">
      <c r="A7" s="39" t="s">
        <v>239</v>
      </c>
      <c r="C7" s="39" t="s">
        <v>116</v>
      </c>
      <c r="E7" s="39" t="s">
        <v>116</v>
      </c>
    </row>
    <row r="8" spans="1:5" ht="21" x14ac:dyDescent="0.55000000000000004">
      <c r="A8" s="2" t="s">
        <v>239</v>
      </c>
      <c r="C8" s="9" t="s">
        <v>245</v>
      </c>
      <c r="E8" s="1">
        <v>90787903</v>
      </c>
    </row>
    <row r="9" spans="1:5" ht="21" x14ac:dyDescent="0.55000000000000004">
      <c r="A9" s="2" t="s">
        <v>240</v>
      </c>
      <c r="C9" s="9" t="s">
        <v>245</v>
      </c>
      <c r="E9" s="1">
        <v>68714073</v>
      </c>
    </row>
    <row r="10" spans="1:5" ht="21" x14ac:dyDescent="0.55000000000000004">
      <c r="A10" s="2" t="s">
        <v>241</v>
      </c>
      <c r="C10" s="9" t="s">
        <v>245</v>
      </c>
      <c r="E10" s="1">
        <v>-12626508</v>
      </c>
    </row>
    <row r="11" spans="1:5" s="2" customFormat="1" ht="21.75" thickBot="1" x14ac:dyDescent="0.6">
      <c r="A11" s="13" t="s">
        <v>66</v>
      </c>
      <c r="B11" s="13"/>
      <c r="C11" s="14" t="s">
        <v>245</v>
      </c>
      <c r="D11" s="13"/>
      <c r="E11" s="13">
        <v>146875468</v>
      </c>
    </row>
    <row r="12" spans="1:5" ht="19.5" thickTop="1" x14ac:dyDescent="0.45"/>
  </sheetData>
  <sheetProtection algorithmName="SHA-512" hashValue="6YwuWUOS/ng/7laRtto2fX1KjHYQ74BkLS89Ii9EHOtdqKrXsNwCo0mSaduExb1DOBEYacYQwrtc0nW0ta4fgA==" saltValue="8tJcDNET3E21gQr1Fj1RyQ==" spinCount="100000" sheet="1" objects="1" scenarios="1" selectLockedCells="1" autoFilter="0" selectUnlockedCells="1"/>
  <mergeCells count="8">
    <mergeCell ref="A4:E4"/>
    <mergeCell ref="A3:E3"/>
    <mergeCell ref="A2:E2"/>
    <mergeCell ref="A6:A7"/>
    <mergeCell ref="C7"/>
    <mergeCell ref="C6"/>
    <mergeCell ref="E7"/>
    <mergeCell ref="E6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11"/>
  <sheetViews>
    <sheetView rightToLeft="1" view="pageBreakPreview" zoomScale="89" zoomScaleNormal="100" zoomScaleSheetLayoutView="89" workbookViewId="0">
      <selection activeCell="G10" sqref="G10"/>
    </sheetView>
  </sheetViews>
  <sheetFormatPr defaultRowHeight="18.75" x14ac:dyDescent="0.45"/>
  <cols>
    <col min="1" max="1" width="25.42578125" style="1" bestFit="1" customWidth="1"/>
    <col min="2" max="2" width="1" style="1" customWidth="1"/>
    <col min="3" max="3" width="19.7109375" style="1" bestFit="1" customWidth="1"/>
    <col min="4" max="4" width="1" style="1" customWidth="1"/>
    <col min="5" max="5" width="12.28515625" style="9" customWidth="1"/>
    <col min="6" max="6" width="1" style="1" customWidth="1"/>
    <col min="7" max="7" width="18.7109375" style="1" customWidth="1"/>
    <col min="8" max="8" width="1" style="1" customWidth="1"/>
    <col min="9" max="9" width="9.140625" style="1" customWidth="1"/>
    <col min="10" max="16384" width="9.140625" style="1"/>
  </cols>
  <sheetData>
    <row r="1" spans="1:7" s="3" customFormat="1" ht="22.5" x14ac:dyDescent="0.55000000000000004">
      <c r="E1" s="19"/>
    </row>
    <row r="2" spans="1:7" s="3" customFormat="1" ht="24" x14ac:dyDescent="0.55000000000000004">
      <c r="A2" s="42" t="s">
        <v>0</v>
      </c>
      <c r="B2" s="42"/>
      <c r="C2" s="42"/>
      <c r="D2" s="42"/>
      <c r="E2" s="42"/>
      <c r="F2" s="42"/>
      <c r="G2" s="42"/>
    </row>
    <row r="3" spans="1:7" s="3" customFormat="1" ht="24" x14ac:dyDescent="0.55000000000000004">
      <c r="A3" s="42" t="s">
        <v>179</v>
      </c>
      <c r="B3" s="42"/>
      <c r="C3" s="42"/>
      <c r="D3" s="42"/>
      <c r="E3" s="42"/>
      <c r="F3" s="42"/>
      <c r="G3" s="42"/>
    </row>
    <row r="4" spans="1:7" s="3" customFormat="1" ht="24" x14ac:dyDescent="0.55000000000000004">
      <c r="A4" s="42" t="s">
        <v>2</v>
      </c>
      <c r="B4" s="42"/>
      <c r="C4" s="42"/>
      <c r="D4" s="42"/>
      <c r="E4" s="42"/>
      <c r="F4" s="42"/>
      <c r="G4" s="42"/>
    </row>
    <row r="5" spans="1:7" s="3" customFormat="1" ht="22.5" x14ac:dyDescent="0.55000000000000004">
      <c r="E5" s="19"/>
    </row>
    <row r="6" spans="1:7" s="17" customFormat="1" ht="46.5" customHeight="1" x14ac:dyDescent="0.55000000000000004">
      <c r="A6" s="45" t="s">
        <v>183</v>
      </c>
      <c r="C6" s="45" t="s">
        <v>116</v>
      </c>
      <c r="E6" s="45" t="s">
        <v>227</v>
      </c>
      <c r="G6" s="45" t="s">
        <v>13</v>
      </c>
    </row>
    <row r="7" spans="1:7" ht="21" x14ac:dyDescent="0.55000000000000004">
      <c r="A7" s="2" t="s">
        <v>242</v>
      </c>
      <c r="C7" s="1">
        <v>-11266122857</v>
      </c>
      <c r="E7" s="32">
        <v>-7.5999999999999998E-2</v>
      </c>
      <c r="G7" s="32">
        <v>-2E-3</v>
      </c>
    </row>
    <row r="8" spans="1:7" ht="21" x14ac:dyDescent="0.55000000000000004">
      <c r="A8" s="2" t="s">
        <v>243</v>
      </c>
      <c r="C8" s="1">
        <v>49208416764</v>
      </c>
      <c r="E8" s="20">
        <v>0.33200000000000002</v>
      </c>
      <c r="G8" s="20">
        <v>8.6E-3</v>
      </c>
    </row>
    <row r="9" spans="1:7" ht="21" x14ac:dyDescent="0.55000000000000004">
      <c r="A9" s="2" t="s">
        <v>244</v>
      </c>
      <c r="C9" s="1">
        <v>17171944254</v>
      </c>
      <c r="E9" s="20">
        <v>0.1159</v>
      </c>
      <c r="G9" s="20">
        <v>3.0000000000000001E-3</v>
      </c>
    </row>
    <row r="10" spans="1:7" s="2" customFormat="1" ht="21.75" thickBot="1" x14ac:dyDescent="0.6">
      <c r="A10" s="13"/>
      <c r="B10" s="13"/>
      <c r="C10" s="13">
        <f>SUM(C7:C9)</f>
        <v>55114238161</v>
      </c>
      <c r="D10" s="13"/>
      <c r="E10" s="23">
        <f>SUM(E7:E9)</f>
        <v>0.37190000000000001</v>
      </c>
      <c r="F10" s="13"/>
      <c r="G10" s="23">
        <f>SUM(G7:G9)</f>
        <v>9.6000000000000009E-3</v>
      </c>
    </row>
    <row r="11" spans="1:7" ht="19.5" thickTop="1" x14ac:dyDescent="0.45"/>
  </sheetData>
  <sheetProtection algorithmName="SHA-512" hashValue="NDNfy02GhI5xc5bToi1BJNfMHhqYIqYEwubfPaHeW0rR0131gwVwTLQg+4RPwKL2GaAKlW6+LLjNJ8F12KMEUA==" saltValue="rGYAWhOe6vDG/cSSI+hHaA==" spinCount="100000" sheet="1" objects="1" scenarios="1" selectLockedCells="1" autoFilter="0" selectUnlockedCells="1"/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2"/>
  <sheetViews>
    <sheetView rightToLeft="1" view="pageBreakPreview" zoomScale="84" zoomScaleNormal="100" zoomScaleSheetLayoutView="84" workbookViewId="0">
      <selection activeCell="O13" sqref="O13"/>
    </sheetView>
  </sheetViews>
  <sheetFormatPr defaultRowHeight="18.75" x14ac:dyDescent="0.45"/>
  <cols>
    <col min="1" max="1" width="32.7109375" style="1" bestFit="1" customWidth="1"/>
    <col min="2" max="2" width="1" style="1" customWidth="1"/>
    <col min="3" max="3" width="15.7109375" style="1" bestFit="1" customWidth="1"/>
    <col min="4" max="4" width="1" style="1" customWidth="1"/>
    <col min="5" max="5" width="12" style="1" bestFit="1" customWidth="1"/>
    <col min="6" max="6" width="1" style="1" customWidth="1"/>
    <col min="7" max="7" width="12.42578125" style="1" bestFit="1" customWidth="1"/>
    <col min="8" max="8" width="1" style="1" customWidth="1"/>
    <col min="9" max="9" width="9.42578125" style="1" bestFit="1" customWidth="1"/>
    <col min="10" max="10" width="1" style="1" customWidth="1"/>
    <col min="11" max="11" width="15.7109375" style="1" bestFit="1" customWidth="1"/>
    <col min="12" max="12" width="1" style="1" customWidth="1"/>
    <col min="13" max="13" width="12" style="1" bestFit="1" customWidth="1"/>
    <col min="14" max="14" width="1" style="1" customWidth="1"/>
    <col min="15" max="15" width="12.42578125" style="1" bestFit="1" customWidth="1"/>
    <col min="16" max="16" width="1" style="1" customWidth="1"/>
    <col min="17" max="17" width="9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17" s="3" customFormat="1" ht="22.5" x14ac:dyDescent="0.55000000000000004"/>
    <row r="2" spans="1:17" s="3" customFormat="1" ht="24" x14ac:dyDescent="0.55000000000000004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spans="1:17" s="3" customFormat="1" ht="24" x14ac:dyDescent="0.55000000000000004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</row>
    <row r="4" spans="1:17" s="3" customFormat="1" ht="24" x14ac:dyDescent="0.55000000000000004">
      <c r="A4" s="42" t="s">
        <v>2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</row>
    <row r="5" spans="1:17" s="3" customFormat="1" ht="22.5" x14ac:dyDescent="0.55000000000000004"/>
    <row r="6" spans="1:17" s="3" customFormat="1" ht="24" x14ac:dyDescent="0.55000000000000004">
      <c r="A6" s="40" t="s">
        <v>3</v>
      </c>
      <c r="C6" s="39" t="s">
        <v>4</v>
      </c>
      <c r="D6" s="39" t="s">
        <v>4</v>
      </c>
      <c r="E6" s="39" t="s">
        <v>4</v>
      </c>
      <c r="F6" s="39" t="s">
        <v>4</v>
      </c>
      <c r="G6" s="39" t="s">
        <v>4</v>
      </c>
      <c r="H6" s="39" t="s">
        <v>4</v>
      </c>
      <c r="I6" s="39" t="s">
        <v>4</v>
      </c>
      <c r="K6" s="39" t="s">
        <v>6</v>
      </c>
      <c r="L6" s="39" t="s">
        <v>6</v>
      </c>
      <c r="M6" s="39" t="s">
        <v>6</v>
      </c>
      <c r="N6" s="39" t="s">
        <v>6</v>
      </c>
      <c r="O6" s="39" t="s">
        <v>6</v>
      </c>
      <c r="P6" s="39" t="s">
        <v>6</v>
      </c>
      <c r="Q6" s="39" t="s">
        <v>6</v>
      </c>
    </row>
    <row r="7" spans="1:17" s="3" customFormat="1" ht="24" x14ac:dyDescent="0.55000000000000004">
      <c r="A7" s="39" t="s">
        <v>3</v>
      </c>
      <c r="C7" s="39" t="s">
        <v>50</v>
      </c>
      <c r="E7" s="39" t="s">
        <v>51</v>
      </c>
      <c r="G7" s="39" t="s">
        <v>52</v>
      </c>
      <c r="I7" s="39" t="s">
        <v>53</v>
      </c>
      <c r="K7" s="39" t="s">
        <v>50</v>
      </c>
      <c r="M7" s="39" t="s">
        <v>51</v>
      </c>
      <c r="O7" s="39" t="s">
        <v>52</v>
      </c>
      <c r="Q7" s="39" t="s">
        <v>53</v>
      </c>
    </row>
    <row r="8" spans="1:17" ht="21" x14ac:dyDescent="0.55000000000000004">
      <c r="A8" s="2" t="s">
        <v>54</v>
      </c>
      <c r="C8" s="1">
        <v>306919</v>
      </c>
      <c r="E8" s="1">
        <v>2502</v>
      </c>
      <c r="G8" s="1" t="s">
        <v>55</v>
      </c>
      <c r="I8" s="9" t="s">
        <v>245</v>
      </c>
      <c r="K8" s="1">
        <v>306919</v>
      </c>
      <c r="M8" s="1">
        <v>2502</v>
      </c>
      <c r="O8" s="1" t="s">
        <v>55</v>
      </c>
      <c r="Q8" s="9" t="s">
        <v>245</v>
      </c>
    </row>
    <row r="9" spans="1:17" ht="21" x14ac:dyDescent="0.55000000000000004">
      <c r="A9" s="2" t="s">
        <v>56</v>
      </c>
      <c r="C9" s="1">
        <v>350000</v>
      </c>
      <c r="E9" s="1">
        <v>1209</v>
      </c>
      <c r="G9" s="1" t="s">
        <v>57</v>
      </c>
      <c r="I9" s="9" t="s">
        <v>245</v>
      </c>
      <c r="K9" s="1">
        <v>350000</v>
      </c>
      <c r="M9" s="1">
        <v>1209</v>
      </c>
      <c r="O9" s="1" t="s">
        <v>57</v>
      </c>
      <c r="Q9" s="9" t="s">
        <v>245</v>
      </c>
    </row>
    <row r="10" spans="1:17" ht="21" x14ac:dyDescent="0.55000000000000004">
      <c r="A10" s="2" t="s">
        <v>58</v>
      </c>
      <c r="C10" s="1">
        <v>830000</v>
      </c>
      <c r="E10" s="1">
        <v>1213</v>
      </c>
      <c r="G10" s="1" t="s">
        <v>59</v>
      </c>
      <c r="I10" s="9" t="s">
        <v>245</v>
      </c>
      <c r="K10" s="1">
        <v>830000</v>
      </c>
      <c r="M10" s="1">
        <v>1213</v>
      </c>
      <c r="O10" s="1" t="s">
        <v>59</v>
      </c>
      <c r="Q10" s="9" t="s">
        <v>245</v>
      </c>
    </row>
    <row r="11" spans="1:17" ht="21" x14ac:dyDescent="0.55000000000000004">
      <c r="A11" s="2" t="s">
        <v>60</v>
      </c>
      <c r="C11" s="1">
        <v>2777983</v>
      </c>
      <c r="E11" s="1">
        <v>8050</v>
      </c>
      <c r="G11" s="1" t="s">
        <v>61</v>
      </c>
      <c r="I11" s="9" t="s">
        <v>245</v>
      </c>
      <c r="K11" s="1">
        <v>2777983</v>
      </c>
      <c r="M11" s="1">
        <v>8050</v>
      </c>
      <c r="O11" s="1" t="s">
        <v>61</v>
      </c>
      <c r="Q11" s="9" t="s">
        <v>245</v>
      </c>
    </row>
    <row r="12" spans="1:17" ht="21" x14ac:dyDescent="0.55000000000000004">
      <c r="A12" s="2" t="s">
        <v>62</v>
      </c>
      <c r="C12" s="1">
        <v>355000</v>
      </c>
      <c r="E12" s="1">
        <v>1803</v>
      </c>
      <c r="G12" s="1" t="s">
        <v>63</v>
      </c>
      <c r="I12" s="9" t="s">
        <v>245</v>
      </c>
      <c r="K12" s="1">
        <v>355000</v>
      </c>
      <c r="M12" s="1">
        <v>1803</v>
      </c>
      <c r="O12" s="1" t="s">
        <v>63</v>
      </c>
      <c r="Q12" s="9" t="s">
        <v>245</v>
      </c>
    </row>
    <row r="13" spans="1:17" ht="21" x14ac:dyDescent="0.55000000000000004">
      <c r="A13" s="2" t="s">
        <v>64</v>
      </c>
      <c r="C13" s="1">
        <v>34164079</v>
      </c>
      <c r="E13" s="1">
        <v>5464</v>
      </c>
      <c r="G13" s="1" t="s">
        <v>65</v>
      </c>
      <c r="I13" s="9" t="s">
        <v>245</v>
      </c>
      <c r="K13" s="4" t="s">
        <v>245</v>
      </c>
      <c r="M13" s="9" t="s">
        <v>245</v>
      </c>
      <c r="O13" s="1" t="s">
        <v>66</v>
      </c>
      <c r="Q13" s="9" t="s">
        <v>245</v>
      </c>
    </row>
    <row r="14" spans="1:17" ht="21" x14ac:dyDescent="0.55000000000000004">
      <c r="A14" s="2" t="s">
        <v>67</v>
      </c>
      <c r="C14" s="1">
        <v>5999998</v>
      </c>
      <c r="E14" s="1">
        <v>4673</v>
      </c>
      <c r="G14" s="1" t="s">
        <v>68</v>
      </c>
      <c r="I14" s="9" t="s">
        <v>245</v>
      </c>
      <c r="K14" s="1">
        <v>5999998</v>
      </c>
      <c r="M14" s="1">
        <v>4673</v>
      </c>
      <c r="O14" s="1" t="s">
        <v>68</v>
      </c>
      <c r="Q14" s="9" t="s">
        <v>245</v>
      </c>
    </row>
    <row r="15" spans="1:17" ht="21" x14ac:dyDescent="0.55000000000000004">
      <c r="A15" s="2" t="s">
        <v>69</v>
      </c>
      <c r="C15" s="1">
        <v>44751</v>
      </c>
      <c r="E15" s="1">
        <v>6050</v>
      </c>
      <c r="G15" s="1" t="s">
        <v>63</v>
      </c>
      <c r="I15" s="9" t="s">
        <v>245</v>
      </c>
      <c r="K15" s="1">
        <v>44750</v>
      </c>
      <c r="M15" s="1">
        <v>6050</v>
      </c>
      <c r="O15" s="1" t="s">
        <v>63</v>
      </c>
      <c r="Q15" s="9" t="s">
        <v>245</v>
      </c>
    </row>
    <row r="16" spans="1:17" ht="21" x14ac:dyDescent="0.55000000000000004">
      <c r="A16" s="2" t="s">
        <v>70</v>
      </c>
      <c r="C16" s="1">
        <v>251470</v>
      </c>
      <c r="E16" s="1">
        <v>5910</v>
      </c>
      <c r="G16" s="1" t="s">
        <v>68</v>
      </c>
      <c r="I16" s="9" t="s">
        <v>245</v>
      </c>
      <c r="K16" s="1">
        <v>251469</v>
      </c>
      <c r="M16" s="1">
        <v>5910</v>
      </c>
      <c r="O16" s="1" t="s">
        <v>68</v>
      </c>
      <c r="Q16" s="9" t="s">
        <v>245</v>
      </c>
    </row>
    <row r="17" spans="1:17" ht="21" x14ac:dyDescent="0.55000000000000004">
      <c r="A17" s="2" t="s">
        <v>71</v>
      </c>
      <c r="C17" s="1">
        <v>85000</v>
      </c>
      <c r="E17" s="1">
        <v>9360</v>
      </c>
      <c r="G17" s="1" t="s">
        <v>61</v>
      </c>
      <c r="I17" s="9" t="s">
        <v>245</v>
      </c>
      <c r="K17" s="1">
        <v>85000</v>
      </c>
      <c r="M17" s="1">
        <v>9360</v>
      </c>
      <c r="O17" s="1" t="s">
        <v>61</v>
      </c>
      <c r="Q17" s="9" t="s">
        <v>245</v>
      </c>
    </row>
    <row r="18" spans="1:17" ht="21" x14ac:dyDescent="0.55000000000000004">
      <c r="A18" s="2" t="s">
        <v>72</v>
      </c>
      <c r="C18" s="1">
        <v>421871</v>
      </c>
      <c r="E18" s="1">
        <v>2801</v>
      </c>
      <c r="G18" s="1" t="s">
        <v>73</v>
      </c>
      <c r="I18" s="9" t="s">
        <v>245</v>
      </c>
      <c r="K18" s="1">
        <v>421871</v>
      </c>
      <c r="M18" s="1">
        <v>2801</v>
      </c>
      <c r="O18" s="1" t="s">
        <v>73</v>
      </c>
      <c r="Q18" s="9" t="s">
        <v>245</v>
      </c>
    </row>
    <row r="19" spans="1:17" ht="21" x14ac:dyDescent="0.55000000000000004">
      <c r="A19" s="2" t="s">
        <v>74</v>
      </c>
      <c r="C19" s="1">
        <v>1362500</v>
      </c>
      <c r="E19" s="1">
        <v>1608</v>
      </c>
      <c r="G19" s="1" t="s">
        <v>73</v>
      </c>
      <c r="I19" s="9" t="s">
        <v>245</v>
      </c>
      <c r="K19" s="1">
        <v>1362500</v>
      </c>
      <c r="M19" s="1">
        <v>1608</v>
      </c>
      <c r="O19" s="1" t="s">
        <v>73</v>
      </c>
      <c r="Q19" s="9" t="s">
        <v>245</v>
      </c>
    </row>
    <row r="20" spans="1:17" ht="21" x14ac:dyDescent="0.55000000000000004">
      <c r="A20" s="7" t="s">
        <v>75</v>
      </c>
      <c r="B20" s="8"/>
      <c r="C20" s="8">
        <v>20450168</v>
      </c>
      <c r="D20" s="8"/>
      <c r="E20" s="8">
        <v>739</v>
      </c>
      <c r="F20" s="8"/>
      <c r="G20" s="8" t="s">
        <v>76</v>
      </c>
      <c r="H20" s="8"/>
      <c r="I20" s="9" t="s">
        <v>245</v>
      </c>
      <c r="J20" s="8"/>
      <c r="K20" s="8">
        <v>20450168</v>
      </c>
      <c r="L20" s="8"/>
      <c r="M20" s="8">
        <v>739</v>
      </c>
      <c r="N20" s="8"/>
      <c r="O20" s="8" t="s">
        <v>76</v>
      </c>
      <c r="P20" s="8"/>
      <c r="Q20" s="9" t="s">
        <v>245</v>
      </c>
    </row>
    <row r="21" spans="1:17" s="2" customFormat="1" ht="21.75" thickBot="1" x14ac:dyDescent="0.6">
      <c r="A21" s="13"/>
      <c r="B21" s="13"/>
      <c r="C21" s="13">
        <f>SUM(C8:C20)</f>
        <v>67399739</v>
      </c>
      <c r="D21" s="13"/>
      <c r="E21" s="13">
        <f>SUM(E8:E20)</f>
        <v>51382</v>
      </c>
      <c r="F21" s="13"/>
      <c r="G21" s="13"/>
      <c r="H21" s="13"/>
      <c r="I21" s="13"/>
      <c r="J21" s="13"/>
      <c r="K21" s="13">
        <f>SUM(K8:K20)</f>
        <v>33235658</v>
      </c>
      <c r="L21" s="13"/>
      <c r="M21" s="13">
        <f>SUM(M8:M20)</f>
        <v>45918</v>
      </c>
      <c r="N21" s="13"/>
      <c r="O21" s="13"/>
      <c r="P21" s="13"/>
      <c r="Q21" s="14" t="s">
        <v>245</v>
      </c>
    </row>
    <row r="22" spans="1:17" ht="19.5" thickTop="1" x14ac:dyDescent="0.45"/>
  </sheetData>
  <sheetProtection algorithmName="SHA-512" hashValue="HwJ24wGgDfk9O+/D2tSvWSRu07cqV8MI8X1Quepd+hI9KoDSml3RKXnyU+BQInxqbCJQ5wkarBUsAXciz4Gixg==" saltValue="SctyKFd5dlfUzUIae2xsHg==" spinCount="100000" sheet="1" objects="1" scenarios="1" selectLockedCells="1" autoFilter="0" selectUnlockedCells="1"/>
  <mergeCells count="14">
    <mergeCell ref="A2:Q2"/>
    <mergeCell ref="A4:Q4"/>
    <mergeCell ref="A3:Q3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6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16"/>
  <sheetViews>
    <sheetView rightToLeft="1" view="pageBreakPreview" topLeftCell="Q1" zoomScale="75" zoomScaleNormal="75" zoomScaleSheetLayoutView="75" workbookViewId="0">
      <selection activeCell="AI11" sqref="AI11"/>
    </sheetView>
  </sheetViews>
  <sheetFormatPr defaultRowHeight="18.75" x14ac:dyDescent="0.45"/>
  <cols>
    <col min="1" max="1" width="31.28515625" style="1" bestFit="1" customWidth="1"/>
    <col min="2" max="2" width="1" style="1" customWidth="1"/>
    <col min="3" max="3" width="15.28515625" style="1" bestFit="1" customWidth="1"/>
    <col min="4" max="4" width="1" style="1" customWidth="1"/>
    <col min="5" max="5" width="10.5703125" style="1" bestFit="1" customWidth="1"/>
    <col min="6" max="6" width="1" style="1" customWidth="1"/>
    <col min="7" max="7" width="13.42578125" style="1" bestFit="1" customWidth="1"/>
    <col min="8" max="8" width="1" style="1" customWidth="1"/>
    <col min="9" max="9" width="13.42578125" style="1" bestFit="1" customWidth="1"/>
    <col min="10" max="10" width="1" style="1" customWidth="1"/>
    <col min="11" max="11" width="5.85546875" style="1" bestFit="1" customWidth="1"/>
    <col min="12" max="12" width="1" style="1" customWidth="1"/>
    <col min="13" max="13" width="5.85546875" style="1" bestFit="1" customWidth="1"/>
    <col min="14" max="14" width="1" style="1" customWidth="1"/>
    <col min="15" max="15" width="12.7109375" style="1" bestFit="1" customWidth="1"/>
    <col min="16" max="16" width="1" style="1" customWidth="1"/>
    <col min="17" max="17" width="21.140625" style="1" bestFit="1" customWidth="1"/>
    <col min="18" max="18" width="1" style="1" customWidth="1"/>
    <col min="19" max="19" width="20.5703125" style="1" bestFit="1" customWidth="1"/>
    <col min="20" max="20" width="1" style="1" customWidth="1"/>
    <col min="21" max="21" width="6.85546875" style="1" bestFit="1" customWidth="1"/>
    <col min="22" max="22" width="1" style="1" customWidth="1"/>
    <col min="23" max="23" width="11.140625" style="1" bestFit="1" customWidth="1"/>
    <col min="24" max="24" width="1" style="1" customWidth="1"/>
    <col min="25" max="25" width="6.85546875" style="1" bestFit="1" customWidth="1"/>
    <col min="26" max="26" width="1" style="1" customWidth="1"/>
    <col min="27" max="27" width="7" style="1" bestFit="1" customWidth="1"/>
    <col min="28" max="28" width="1" style="1" customWidth="1"/>
    <col min="29" max="29" width="12.7109375" style="1" bestFit="1" customWidth="1"/>
    <col min="30" max="30" width="1" style="1" customWidth="1"/>
    <col min="31" max="31" width="19.42578125" style="1" bestFit="1" customWidth="1"/>
    <col min="32" max="32" width="1" style="1" customWidth="1"/>
    <col min="33" max="33" width="21.140625" style="1" bestFit="1" customWidth="1"/>
    <col min="34" max="34" width="1" style="1" customWidth="1"/>
    <col min="35" max="35" width="22.28515625" style="1" bestFit="1" customWidth="1"/>
    <col min="36" max="36" width="1" style="1" customWidth="1"/>
    <col min="37" max="37" width="18.7109375" style="9" bestFit="1" customWidth="1"/>
    <col min="38" max="38" width="1" style="1" customWidth="1"/>
    <col min="39" max="39" width="9.140625" style="1" customWidth="1"/>
    <col min="40" max="16384" width="9.140625" style="1"/>
  </cols>
  <sheetData>
    <row r="1" spans="1:37" s="3" customFormat="1" ht="22.5" x14ac:dyDescent="0.55000000000000004">
      <c r="AK1" s="19"/>
    </row>
    <row r="2" spans="1:37" s="3" customFormat="1" ht="24" x14ac:dyDescent="0.55000000000000004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</row>
    <row r="3" spans="1:37" s="3" customFormat="1" ht="24" x14ac:dyDescent="0.55000000000000004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</row>
    <row r="4" spans="1:37" s="3" customFormat="1" ht="24" x14ac:dyDescent="0.55000000000000004">
      <c r="A4" s="42" t="s">
        <v>2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</row>
    <row r="5" spans="1:37" s="3" customFormat="1" ht="22.5" x14ac:dyDescent="0.55000000000000004">
      <c r="AK5" s="19"/>
    </row>
    <row r="6" spans="1:37" s="3" customFormat="1" ht="24" x14ac:dyDescent="0.55000000000000004">
      <c r="A6" s="39" t="s">
        <v>77</v>
      </c>
      <c r="B6" s="39" t="s">
        <v>77</v>
      </c>
      <c r="C6" s="39" t="s">
        <v>77</v>
      </c>
      <c r="D6" s="39" t="s">
        <v>77</v>
      </c>
      <c r="E6" s="39" t="s">
        <v>77</v>
      </c>
      <c r="F6" s="39" t="s">
        <v>77</v>
      </c>
      <c r="G6" s="39" t="s">
        <v>77</v>
      </c>
      <c r="H6" s="39" t="s">
        <v>77</v>
      </c>
      <c r="I6" s="39" t="s">
        <v>77</v>
      </c>
      <c r="J6" s="39" t="s">
        <v>77</v>
      </c>
      <c r="K6" s="39" t="s">
        <v>77</v>
      </c>
      <c r="L6" s="39" t="s">
        <v>77</v>
      </c>
      <c r="M6" s="39" t="s">
        <v>77</v>
      </c>
      <c r="O6" s="39" t="s">
        <v>4</v>
      </c>
      <c r="P6" s="39" t="s">
        <v>4</v>
      </c>
      <c r="Q6" s="39" t="s">
        <v>4</v>
      </c>
      <c r="R6" s="39" t="s">
        <v>4</v>
      </c>
      <c r="S6" s="39" t="s">
        <v>4</v>
      </c>
      <c r="U6" s="39" t="s">
        <v>5</v>
      </c>
      <c r="V6" s="39" t="s">
        <v>5</v>
      </c>
      <c r="W6" s="39" t="s">
        <v>5</v>
      </c>
      <c r="X6" s="39" t="s">
        <v>5</v>
      </c>
      <c r="Y6" s="39" t="s">
        <v>5</v>
      </c>
      <c r="Z6" s="39" t="s">
        <v>5</v>
      </c>
      <c r="AA6" s="39" t="s">
        <v>5</v>
      </c>
      <c r="AC6" s="39" t="s">
        <v>6</v>
      </c>
      <c r="AD6" s="39" t="s">
        <v>6</v>
      </c>
      <c r="AE6" s="39" t="s">
        <v>6</v>
      </c>
      <c r="AF6" s="39" t="s">
        <v>6</v>
      </c>
      <c r="AG6" s="39" t="s">
        <v>6</v>
      </c>
      <c r="AH6" s="39" t="s">
        <v>6</v>
      </c>
      <c r="AI6" s="39" t="s">
        <v>6</v>
      </c>
      <c r="AJ6" s="39" t="s">
        <v>6</v>
      </c>
      <c r="AK6" s="39" t="s">
        <v>6</v>
      </c>
    </row>
    <row r="7" spans="1:37" s="17" customFormat="1" ht="22.5" x14ac:dyDescent="0.55000000000000004">
      <c r="A7" s="46" t="s">
        <v>78</v>
      </c>
      <c r="C7" s="46" t="s">
        <v>79</v>
      </c>
      <c r="E7" s="46" t="s">
        <v>80</v>
      </c>
      <c r="G7" s="46" t="s">
        <v>81</v>
      </c>
      <c r="I7" s="46" t="s">
        <v>82</v>
      </c>
      <c r="K7" s="46" t="s">
        <v>83</v>
      </c>
      <c r="M7" s="46" t="s">
        <v>53</v>
      </c>
      <c r="O7" s="46" t="s">
        <v>7</v>
      </c>
      <c r="Q7" s="46" t="s">
        <v>8</v>
      </c>
      <c r="S7" s="46" t="s">
        <v>9</v>
      </c>
      <c r="U7" s="45" t="s">
        <v>10</v>
      </c>
      <c r="V7" s="45" t="s">
        <v>10</v>
      </c>
      <c r="W7" s="45" t="s">
        <v>10</v>
      </c>
      <c r="Y7" s="45" t="s">
        <v>11</v>
      </c>
      <c r="Z7" s="45" t="s">
        <v>11</v>
      </c>
      <c r="AA7" s="45" t="s">
        <v>11</v>
      </c>
      <c r="AC7" s="46" t="s">
        <v>7</v>
      </c>
      <c r="AE7" s="46" t="s">
        <v>84</v>
      </c>
      <c r="AG7" s="46" t="s">
        <v>8</v>
      </c>
      <c r="AI7" s="46" t="s">
        <v>9</v>
      </c>
      <c r="AK7" s="46" t="s">
        <v>13</v>
      </c>
    </row>
    <row r="8" spans="1:37" s="17" customFormat="1" ht="62.25" customHeight="1" x14ac:dyDescent="0.55000000000000004">
      <c r="A8" s="45" t="s">
        <v>78</v>
      </c>
      <c r="C8" s="45" t="s">
        <v>79</v>
      </c>
      <c r="E8" s="45" t="s">
        <v>80</v>
      </c>
      <c r="G8" s="45" t="s">
        <v>81</v>
      </c>
      <c r="I8" s="45" t="s">
        <v>82</v>
      </c>
      <c r="K8" s="45" t="s">
        <v>83</v>
      </c>
      <c r="M8" s="45" t="s">
        <v>53</v>
      </c>
      <c r="O8" s="45" t="s">
        <v>7</v>
      </c>
      <c r="Q8" s="45" t="s">
        <v>8</v>
      </c>
      <c r="S8" s="45" t="s">
        <v>9</v>
      </c>
      <c r="U8" s="45" t="s">
        <v>7</v>
      </c>
      <c r="W8" s="45" t="s">
        <v>8</v>
      </c>
      <c r="Y8" s="45" t="s">
        <v>7</v>
      </c>
      <c r="AA8" s="45" t="s">
        <v>14</v>
      </c>
      <c r="AC8" s="45" t="s">
        <v>7</v>
      </c>
      <c r="AE8" s="45" t="s">
        <v>84</v>
      </c>
      <c r="AG8" s="45" t="s">
        <v>8</v>
      </c>
      <c r="AI8" s="45" t="s">
        <v>9</v>
      </c>
      <c r="AK8" s="45" t="s">
        <v>13</v>
      </c>
    </row>
    <row r="9" spans="1:37" ht="21" x14ac:dyDescent="0.55000000000000004">
      <c r="A9" s="2" t="s">
        <v>85</v>
      </c>
      <c r="C9" s="1" t="s">
        <v>86</v>
      </c>
      <c r="E9" s="1" t="s">
        <v>86</v>
      </c>
      <c r="G9" s="1" t="s">
        <v>87</v>
      </c>
      <c r="I9" s="1" t="s">
        <v>88</v>
      </c>
      <c r="K9" s="1">
        <v>18</v>
      </c>
      <c r="M9" s="1">
        <v>18</v>
      </c>
      <c r="O9" s="1">
        <v>824000</v>
      </c>
      <c r="Q9" s="1">
        <v>791088353075</v>
      </c>
      <c r="S9" s="1">
        <v>897997208500</v>
      </c>
      <c r="U9" s="9" t="s">
        <v>245</v>
      </c>
      <c r="V9" s="9"/>
      <c r="W9" s="9" t="s">
        <v>245</v>
      </c>
      <c r="X9" s="9"/>
      <c r="Y9" s="9" t="s">
        <v>245</v>
      </c>
      <c r="Z9" s="9"/>
      <c r="AA9" s="9" t="s">
        <v>245</v>
      </c>
      <c r="AC9" s="1">
        <v>824000</v>
      </c>
      <c r="AE9" s="1">
        <v>1090000</v>
      </c>
      <c r="AG9" s="1">
        <v>791088353075</v>
      </c>
      <c r="AI9" s="1">
        <v>897997208500</v>
      </c>
      <c r="AK9" s="20">
        <v>0.15720000000000001</v>
      </c>
    </row>
    <row r="10" spans="1:37" ht="21" x14ac:dyDescent="0.55000000000000004">
      <c r="A10" s="2" t="s">
        <v>89</v>
      </c>
      <c r="C10" s="1" t="s">
        <v>86</v>
      </c>
      <c r="E10" s="1" t="s">
        <v>86</v>
      </c>
      <c r="G10" s="1" t="s">
        <v>90</v>
      </c>
      <c r="I10" s="1" t="s">
        <v>91</v>
      </c>
      <c r="K10" s="1">
        <v>16</v>
      </c>
      <c r="M10" s="1">
        <v>16</v>
      </c>
      <c r="O10" s="1">
        <v>913500</v>
      </c>
      <c r="Q10" s="1">
        <v>913702443702</v>
      </c>
      <c r="S10" s="1">
        <v>970874497096</v>
      </c>
      <c r="U10" s="9" t="s">
        <v>245</v>
      </c>
      <c r="V10" s="9"/>
      <c r="W10" s="9" t="s">
        <v>245</v>
      </c>
      <c r="X10" s="9"/>
      <c r="Y10" s="9" t="s">
        <v>245</v>
      </c>
      <c r="Z10" s="9"/>
      <c r="AA10" s="9" t="s">
        <v>245</v>
      </c>
      <c r="AC10" s="1">
        <v>913500</v>
      </c>
      <c r="AE10" s="1">
        <v>1063000</v>
      </c>
      <c r="AG10" s="1">
        <v>913702443702</v>
      </c>
      <c r="AI10" s="1">
        <v>970874497096</v>
      </c>
      <c r="AK10" s="20">
        <v>0.17</v>
      </c>
    </row>
    <row r="11" spans="1:37" ht="21" x14ac:dyDescent="0.55000000000000004">
      <c r="A11" s="2" t="s">
        <v>92</v>
      </c>
      <c r="C11" s="1" t="s">
        <v>86</v>
      </c>
      <c r="E11" s="1" t="s">
        <v>86</v>
      </c>
      <c r="G11" s="1" t="s">
        <v>93</v>
      </c>
      <c r="I11" s="1" t="s">
        <v>94</v>
      </c>
      <c r="K11" s="9" t="s">
        <v>245</v>
      </c>
      <c r="L11" s="9"/>
      <c r="M11" s="9" t="s">
        <v>245</v>
      </c>
      <c r="O11" s="1">
        <v>47943</v>
      </c>
      <c r="Q11" s="1">
        <v>28526085000</v>
      </c>
      <c r="S11" s="1">
        <v>40629121436</v>
      </c>
      <c r="U11" s="9" t="s">
        <v>245</v>
      </c>
      <c r="V11" s="9"/>
      <c r="W11" s="9" t="s">
        <v>245</v>
      </c>
      <c r="X11" s="9"/>
      <c r="Y11" s="9" t="s">
        <v>245</v>
      </c>
      <c r="Z11" s="9"/>
      <c r="AA11" s="9" t="s">
        <v>245</v>
      </c>
      <c r="AC11" s="1">
        <v>47943</v>
      </c>
      <c r="AE11" s="1">
        <v>861810</v>
      </c>
      <c r="AG11" s="1">
        <v>28526085000</v>
      </c>
      <c r="AI11" s="1">
        <v>41310267986</v>
      </c>
      <c r="AK11" s="20">
        <v>7.1999999999999998E-3</v>
      </c>
    </row>
    <row r="12" spans="1:37" ht="21" x14ac:dyDescent="0.55000000000000004">
      <c r="A12" s="2" t="s">
        <v>95</v>
      </c>
      <c r="C12" s="1" t="s">
        <v>86</v>
      </c>
      <c r="E12" s="1" t="s">
        <v>86</v>
      </c>
      <c r="G12" s="1" t="s">
        <v>96</v>
      </c>
      <c r="I12" s="1" t="s">
        <v>97</v>
      </c>
      <c r="K12" s="1">
        <v>16</v>
      </c>
      <c r="M12" s="1">
        <v>16</v>
      </c>
      <c r="O12" s="1">
        <v>1850000</v>
      </c>
      <c r="Q12" s="1">
        <v>1851884800000</v>
      </c>
      <c r="S12" s="1">
        <v>1849664687500</v>
      </c>
      <c r="U12" s="9" t="s">
        <v>245</v>
      </c>
      <c r="V12" s="9"/>
      <c r="W12" s="9" t="s">
        <v>245</v>
      </c>
      <c r="X12" s="9"/>
      <c r="Y12" s="9" t="s">
        <v>245</v>
      </c>
      <c r="Z12" s="9"/>
      <c r="AA12" s="9" t="s">
        <v>245</v>
      </c>
      <c r="AC12" s="1">
        <v>1850000</v>
      </c>
      <c r="AE12" s="1">
        <v>1000000</v>
      </c>
      <c r="AG12" s="1">
        <v>1851884800000</v>
      </c>
      <c r="AI12" s="1">
        <v>1849664687500</v>
      </c>
      <c r="AK12" s="20">
        <v>0.32390000000000002</v>
      </c>
    </row>
    <row r="13" spans="1:37" ht="21" x14ac:dyDescent="0.55000000000000004">
      <c r="A13" s="5" t="s">
        <v>98</v>
      </c>
      <c r="B13" s="6"/>
      <c r="C13" s="6" t="s">
        <v>86</v>
      </c>
      <c r="D13" s="6"/>
      <c r="E13" s="6" t="s">
        <v>86</v>
      </c>
      <c r="F13" s="6"/>
      <c r="G13" s="6" t="s">
        <v>99</v>
      </c>
      <c r="H13" s="6"/>
      <c r="I13" s="6" t="s">
        <v>100</v>
      </c>
      <c r="J13" s="6"/>
      <c r="K13" s="6">
        <v>18</v>
      </c>
      <c r="L13" s="6"/>
      <c r="M13" s="6">
        <v>18</v>
      </c>
      <c r="N13" s="6"/>
      <c r="O13" s="6">
        <v>1000</v>
      </c>
      <c r="P13" s="6"/>
      <c r="Q13" s="6">
        <v>1000181250</v>
      </c>
      <c r="R13" s="6"/>
      <c r="S13" s="6">
        <v>999818750</v>
      </c>
      <c r="T13" s="6"/>
      <c r="U13" s="9" t="s">
        <v>245</v>
      </c>
      <c r="V13" s="9"/>
      <c r="W13" s="9" t="s">
        <v>245</v>
      </c>
      <c r="X13" s="9"/>
      <c r="Y13" s="9" t="s">
        <v>245</v>
      </c>
      <c r="Z13" s="9"/>
      <c r="AA13" s="9" t="s">
        <v>245</v>
      </c>
      <c r="AB13" s="6"/>
      <c r="AC13" s="6">
        <v>1000</v>
      </c>
      <c r="AD13" s="6"/>
      <c r="AE13" s="6">
        <v>1000000</v>
      </c>
      <c r="AF13" s="6"/>
      <c r="AG13" s="6">
        <v>1000181250</v>
      </c>
      <c r="AH13" s="6"/>
      <c r="AI13" s="6">
        <v>999818750</v>
      </c>
      <c r="AJ13" s="6"/>
      <c r="AK13" s="21">
        <v>2.0000000000000001E-4</v>
      </c>
    </row>
    <row r="14" spans="1:37" ht="21" x14ac:dyDescent="0.55000000000000004">
      <c r="A14" s="7" t="s">
        <v>101</v>
      </c>
      <c r="B14" s="8"/>
      <c r="C14" s="8" t="s">
        <v>86</v>
      </c>
      <c r="D14" s="8"/>
      <c r="E14" s="8" t="s">
        <v>86</v>
      </c>
      <c r="F14" s="8"/>
      <c r="G14" s="8" t="s">
        <v>102</v>
      </c>
      <c r="H14" s="8"/>
      <c r="I14" s="8" t="s">
        <v>103</v>
      </c>
      <c r="J14" s="8"/>
      <c r="K14" s="8">
        <v>18</v>
      </c>
      <c r="L14" s="8"/>
      <c r="M14" s="8">
        <v>18</v>
      </c>
      <c r="N14" s="8"/>
      <c r="O14" s="8">
        <v>20000</v>
      </c>
      <c r="P14" s="8"/>
      <c r="Q14" s="8">
        <v>20003625000</v>
      </c>
      <c r="R14" s="8"/>
      <c r="S14" s="8">
        <v>19996375000</v>
      </c>
      <c r="T14" s="8"/>
      <c r="U14" s="9" t="s">
        <v>245</v>
      </c>
      <c r="V14" s="9"/>
      <c r="W14" s="9" t="s">
        <v>245</v>
      </c>
      <c r="X14" s="9"/>
      <c r="Y14" s="9" t="s">
        <v>245</v>
      </c>
      <c r="Z14" s="9"/>
      <c r="AA14" s="9" t="s">
        <v>245</v>
      </c>
      <c r="AB14" s="8"/>
      <c r="AC14" s="8">
        <v>20000</v>
      </c>
      <c r="AD14" s="8"/>
      <c r="AE14" s="8">
        <v>1000000</v>
      </c>
      <c r="AF14" s="8"/>
      <c r="AG14" s="8">
        <v>20003625000</v>
      </c>
      <c r="AH14" s="8"/>
      <c r="AI14" s="8">
        <v>19996375000</v>
      </c>
      <c r="AJ14" s="8"/>
      <c r="AK14" s="22">
        <v>3.5000000000000001E-3</v>
      </c>
    </row>
    <row r="15" spans="1:37" s="2" customFormat="1" ht="21.75" thickBot="1" x14ac:dyDescent="0.6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>
        <f>SUM(O9:O14)</f>
        <v>3656443</v>
      </c>
      <c r="P15" s="13"/>
      <c r="Q15" s="13">
        <f>SUM(Q9:Q14)</f>
        <v>3606205488027</v>
      </c>
      <c r="R15" s="13"/>
      <c r="S15" s="13">
        <f>SUM(S9:S14)</f>
        <v>3780161708282</v>
      </c>
      <c r="T15" s="13"/>
      <c r="U15" s="13"/>
      <c r="V15" s="13"/>
      <c r="W15" s="13"/>
      <c r="X15" s="13"/>
      <c r="Y15" s="13"/>
      <c r="Z15" s="13"/>
      <c r="AA15" s="13"/>
      <c r="AB15" s="13"/>
      <c r="AC15" s="13">
        <f>SUM(AC9:AC14)</f>
        <v>3656443</v>
      </c>
      <c r="AD15" s="13"/>
      <c r="AE15" s="13">
        <f>SUM(AE9:AE14)</f>
        <v>6014810</v>
      </c>
      <c r="AF15" s="13"/>
      <c r="AG15" s="13">
        <f>SUM(AG9:AG14)</f>
        <v>3606205488027</v>
      </c>
      <c r="AH15" s="13"/>
      <c r="AI15" s="13">
        <f>SUM(AI9:AI14)</f>
        <v>3780842854832</v>
      </c>
      <c r="AJ15" s="13"/>
      <c r="AK15" s="23">
        <f>SUM(AK9:AK14)</f>
        <v>0.66200000000000003</v>
      </c>
    </row>
    <row r="16" spans="1:37" ht="19.5" thickTop="1" x14ac:dyDescent="0.45"/>
  </sheetData>
  <sheetProtection algorithmName="SHA-512" hashValue="2+pXf8zcypGVC1IF/YbRQjNl5OanInV10kaSS1bqThUcj9hilnsMohJRz5iFrKCIW5bVpOKpqKhey5sRIoJKxg==" saltValue="iZQO5Rq4YAqutngjxuY5uA==" spinCount="100000" sheet="1" objects="1" scenarios="1" selectLockedCells="1" autoFilter="0" selectUnlockedCells="1"/>
  <mergeCells count="28"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  <pageSetup scale="3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8"/>
  <sheetViews>
    <sheetView rightToLeft="1" view="pageBreakPreview" zoomScale="96" zoomScaleNormal="100" zoomScaleSheetLayoutView="96" workbookViewId="0">
      <selection activeCell="K18" sqref="K18"/>
    </sheetView>
  </sheetViews>
  <sheetFormatPr defaultRowHeight="18.75" x14ac:dyDescent="0.45"/>
  <cols>
    <col min="1" max="1" width="30.28515625" style="1" bestFit="1" customWidth="1"/>
    <col min="2" max="2" width="1" style="1" customWidth="1"/>
    <col min="3" max="3" width="11.28515625" style="1" bestFit="1" customWidth="1"/>
    <col min="4" max="4" width="1" style="1" customWidth="1"/>
    <col min="5" max="5" width="12.140625" style="1" bestFit="1" customWidth="1"/>
    <col min="6" max="6" width="1" style="1" customWidth="1"/>
    <col min="7" max="7" width="17.5703125" style="1" bestFit="1" customWidth="1"/>
    <col min="8" max="8" width="1" style="1" customWidth="1"/>
    <col min="9" max="9" width="12.42578125" style="1" bestFit="1" customWidth="1"/>
    <col min="10" max="10" width="1" style="1" customWidth="1"/>
    <col min="11" max="11" width="23.7109375" style="1" bestFit="1" customWidth="1"/>
    <col min="12" max="12" width="1" style="1" customWidth="1"/>
    <col min="13" max="13" width="7" style="9" bestFit="1" customWidth="1"/>
    <col min="14" max="14" width="1" style="1" customWidth="1"/>
    <col min="15" max="15" width="9.140625" style="1" customWidth="1"/>
    <col min="16" max="16384" width="9.140625" style="1"/>
  </cols>
  <sheetData>
    <row r="2" spans="1:13" ht="21" x14ac:dyDescent="0.45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3" ht="21" x14ac:dyDescent="0.45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</row>
    <row r="4" spans="1:13" ht="21" x14ac:dyDescent="0.45">
      <c r="A4" s="47" t="s">
        <v>2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</row>
    <row r="6" spans="1:13" ht="21" x14ac:dyDescent="0.45">
      <c r="A6" s="49" t="s">
        <v>3</v>
      </c>
      <c r="C6" s="48" t="s">
        <v>6</v>
      </c>
      <c r="D6" s="48" t="s">
        <v>6</v>
      </c>
      <c r="E6" s="48" t="s">
        <v>6</v>
      </c>
      <c r="F6" s="48" t="s">
        <v>6</v>
      </c>
      <c r="G6" s="48" t="s">
        <v>6</v>
      </c>
      <c r="H6" s="48" t="s">
        <v>6</v>
      </c>
      <c r="I6" s="48" t="s">
        <v>6</v>
      </c>
      <c r="J6" s="48" t="s">
        <v>6</v>
      </c>
      <c r="K6" s="48" t="s">
        <v>6</v>
      </c>
      <c r="L6" s="48" t="s">
        <v>6</v>
      </c>
      <c r="M6" s="48" t="s">
        <v>6</v>
      </c>
    </row>
    <row r="7" spans="1:13" ht="21" x14ac:dyDescent="0.45">
      <c r="A7" s="48" t="s">
        <v>3</v>
      </c>
      <c r="C7" s="48" t="s">
        <v>7</v>
      </c>
      <c r="E7" s="48" t="s">
        <v>104</v>
      </c>
      <c r="G7" s="48" t="s">
        <v>105</v>
      </c>
      <c r="I7" s="48" t="s">
        <v>106</v>
      </c>
      <c r="K7" s="48" t="s">
        <v>107</v>
      </c>
      <c r="M7" s="48" t="s">
        <v>108</v>
      </c>
    </row>
    <row r="8" spans="1:13" ht="21" x14ac:dyDescent="0.55000000000000004">
      <c r="A8" s="24" t="s">
        <v>95</v>
      </c>
      <c r="C8" s="25">
        <v>1850000</v>
      </c>
      <c r="E8" s="25">
        <v>960300</v>
      </c>
      <c r="G8" s="25">
        <v>1000000</v>
      </c>
      <c r="I8" s="25" t="s">
        <v>109</v>
      </c>
      <c r="K8" s="25">
        <v>1850000000000</v>
      </c>
      <c r="M8" s="28" t="s">
        <v>245</v>
      </c>
    </row>
  </sheetData>
  <sheetProtection algorithmName="SHA-512" hashValue="MUjsnbgAc4/D0X5SQ4f7ExZ++OxtbgexFqhkMD5+GdqkKpfZbdCXAHPmTYGZCpLZL19VUjq5Kgk5BMs/SupiyQ==" saltValue="j55h57badxmF3HISNGfrRQ==" spinCount="100000" sheet="1" objects="1" scenarios="1" selectLockedCells="1" autoFilter="0" selectUnlockedCells="1"/>
  <mergeCells count="11">
    <mergeCell ref="A2:M2"/>
    <mergeCell ref="A3:M3"/>
    <mergeCell ref="A4:M4"/>
    <mergeCell ref="K7"/>
    <mergeCell ref="M7"/>
    <mergeCell ref="C6:M6"/>
    <mergeCell ref="A6:A7"/>
    <mergeCell ref="C7"/>
    <mergeCell ref="E7"/>
    <mergeCell ref="G7"/>
    <mergeCell ref="I7"/>
  </mergeCells>
  <pageMargins left="0.7" right="0.7" top="0.75" bottom="0.75" header="0.3" footer="0.3"/>
  <pageSetup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31"/>
  <sheetViews>
    <sheetView rightToLeft="1" view="pageBreakPreview" topLeftCell="B2" zoomScale="73" zoomScaleNormal="100" zoomScaleSheetLayoutView="73" workbookViewId="0">
      <selection activeCell="M26" sqref="M26"/>
    </sheetView>
  </sheetViews>
  <sheetFormatPr defaultRowHeight="18.75" x14ac:dyDescent="0.45"/>
  <cols>
    <col min="1" max="1" width="29.140625" style="1" bestFit="1" customWidth="1"/>
    <col min="2" max="2" width="1" style="1" customWidth="1"/>
    <col min="3" max="3" width="26.140625" style="9" bestFit="1" customWidth="1"/>
    <col min="4" max="4" width="1" style="1" customWidth="1"/>
    <col min="5" max="5" width="14.85546875" style="1" bestFit="1" customWidth="1"/>
    <col min="6" max="6" width="1" style="1" customWidth="1"/>
    <col min="7" max="7" width="14.5703125" style="1" bestFit="1" customWidth="1"/>
    <col min="8" max="8" width="1" style="1" customWidth="1"/>
    <col min="9" max="9" width="11" style="1" bestFit="1" customWidth="1"/>
    <col min="10" max="10" width="1" style="1" customWidth="1"/>
    <col min="11" max="11" width="19" style="1" bestFit="1" customWidth="1"/>
    <col min="12" max="12" width="1" style="1" customWidth="1"/>
    <col min="13" max="13" width="20" style="9" bestFit="1" customWidth="1"/>
    <col min="14" max="14" width="1" style="1" customWidth="1"/>
    <col min="15" max="15" width="21.28515625" style="4" bestFit="1" customWidth="1"/>
    <col min="16" max="16" width="1" style="1" customWidth="1"/>
    <col min="17" max="17" width="20.28515625" style="4" bestFit="1" customWidth="1"/>
    <col min="18" max="18" width="1" style="1" customWidth="1"/>
    <col min="19" max="19" width="8.7109375" style="1" customWidth="1"/>
    <col min="20" max="20" width="1" style="1" customWidth="1"/>
    <col min="21" max="21" width="9.140625" style="1" customWidth="1"/>
    <col min="22" max="16384" width="9.140625" style="1"/>
  </cols>
  <sheetData>
    <row r="1" spans="1:19" s="3" customFormat="1" ht="22.5" x14ac:dyDescent="0.55000000000000004">
      <c r="C1" s="19"/>
      <c r="M1" s="19"/>
      <c r="O1" s="18"/>
      <c r="Q1" s="18"/>
    </row>
    <row r="2" spans="1:19" s="3" customFormat="1" ht="24" x14ac:dyDescent="0.55000000000000004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spans="1:19" s="3" customFormat="1" ht="24" x14ac:dyDescent="0.55000000000000004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</row>
    <row r="4" spans="1:19" s="3" customFormat="1" ht="24" x14ac:dyDescent="0.55000000000000004">
      <c r="A4" s="42" t="s">
        <v>2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</row>
    <row r="5" spans="1:19" s="3" customFormat="1" ht="22.5" x14ac:dyDescent="0.55000000000000004">
      <c r="C5" s="19"/>
      <c r="M5" s="19"/>
      <c r="O5" s="18"/>
      <c r="Q5" s="18"/>
    </row>
    <row r="6" spans="1:19" s="3" customFormat="1" ht="24" x14ac:dyDescent="0.55000000000000004">
      <c r="A6" s="40" t="s">
        <v>111</v>
      </c>
      <c r="C6" s="39" t="s">
        <v>112</v>
      </c>
      <c r="D6" s="39" t="s">
        <v>112</v>
      </c>
      <c r="E6" s="39" t="s">
        <v>112</v>
      </c>
      <c r="F6" s="39" t="s">
        <v>112</v>
      </c>
      <c r="G6" s="39" t="s">
        <v>112</v>
      </c>
      <c r="H6" s="39" t="s">
        <v>112</v>
      </c>
      <c r="I6" s="39" t="s">
        <v>112</v>
      </c>
      <c r="K6" s="39" t="s">
        <v>4</v>
      </c>
      <c r="M6" s="39" t="s">
        <v>5</v>
      </c>
      <c r="N6" s="39" t="s">
        <v>5</v>
      </c>
      <c r="O6" s="39" t="s">
        <v>5</v>
      </c>
      <c r="Q6" s="39" t="s">
        <v>6</v>
      </c>
      <c r="R6" s="39" t="s">
        <v>6</v>
      </c>
      <c r="S6" s="39" t="s">
        <v>6</v>
      </c>
    </row>
    <row r="7" spans="1:19" s="3" customFormat="1" ht="65.25" customHeight="1" x14ac:dyDescent="0.55000000000000004">
      <c r="A7" s="39" t="s">
        <v>111</v>
      </c>
      <c r="C7" s="39" t="s">
        <v>113</v>
      </c>
      <c r="E7" s="39" t="s">
        <v>114</v>
      </c>
      <c r="G7" s="39" t="s">
        <v>115</v>
      </c>
      <c r="I7" s="50" t="s">
        <v>83</v>
      </c>
      <c r="K7" s="39" t="s">
        <v>116</v>
      </c>
      <c r="M7" s="39" t="s">
        <v>117</v>
      </c>
      <c r="O7" s="39" t="s">
        <v>118</v>
      </c>
      <c r="Q7" s="39" t="s">
        <v>116</v>
      </c>
      <c r="S7" s="51" t="s">
        <v>110</v>
      </c>
    </row>
    <row r="8" spans="1:19" ht="21" x14ac:dyDescent="0.55000000000000004">
      <c r="A8" s="2" t="s">
        <v>119</v>
      </c>
      <c r="C8" s="9" t="s">
        <v>120</v>
      </c>
      <c r="E8" s="1" t="s">
        <v>121</v>
      </c>
      <c r="G8" s="1" t="s">
        <v>122</v>
      </c>
      <c r="I8" s="35">
        <v>8</v>
      </c>
      <c r="K8" s="1">
        <v>990820</v>
      </c>
      <c r="M8" s="9">
        <v>149293150684</v>
      </c>
      <c r="O8" s="4">
        <v>149200250000</v>
      </c>
      <c r="Q8" s="4">
        <v>93891504</v>
      </c>
      <c r="S8" s="10">
        <v>0</v>
      </c>
    </row>
    <row r="9" spans="1:19" ht="21" x14ac:dyDescent="0.55000000000000004">
      <c r="A9" s="2" t="s">
        <v>119</v>
      </c>
      <c r="C9" s="9" t="s">
        <v>123</v>
      </c>
      <c r="E9" s="1" t="s">
        <v>124</v>
      </c>
      <c r="G9" s="1" t="s">
        <v>125</v>
      </c>
      <c r="I9" s="35" t="s">
        <v>245</v>
      </c>
      <c r="K9" s="1">
        <v>30000000</v>
      </c>
      <c r="M9" s="9" t="s">
        <v>245</v>
      </c>
      <c r="O9" s="4" t="s">
        <v>245</v>
      </c>
      <c r="Q9" s="4">
        <v>30000000</v>
      </c>
      <c r="S9" s="10">
        <v>0</v>
      </c>
    </row>
    <row r="10" spans="1:19" ht="21" x14ac:dyDescent="0.55000000000000004">
      <c r="A10" s="2" t="s">
        <v>126</v>
      </c>
      <c r="C10" s="9" t="s">
        <v>127</v>
      </c>
      <c r="E10" s="1" t="s">
        <v>121</v>
      </c>
      <c r="G10" s="1" t="s">
        <v>128</v>
      </c>
      <c r="I10" s="35">
        <v>8</v>
      </c>
      <c r="K10" s="1">
        <v>2507038674</v>
      </c>
      <c r="M10" s="9">
        <v>202200994956</v>
      </c>
      <c r="O10" s="4">
        <v>200929414307</v>
      </c>
      <c r="Q10" s="4">
        <v>3778619323</v>
      </c>
      <c r="S10" s="10">
        <v>6.9999999999999999E-4</v>
      </c>
    </row>
    <row r="11" spans="1:19" ht="21" x14ac:dyDescent="0.55000000000000004">
      <c r="A11" s="2" t="s">
        <v>129</v>
      </c>
      <c r="C11" s="9" t="s">
        <v>130</v>
      </c>
      <c r="E11" s="1" t="s">
        <v>121</v>
      </c>
      <c r="G11" s="1" t="s">
        <v>131</v>
      </c>
      <c r="I11" s="35">
        <v>8</v>
      </c>
      <c r="K11" s="1">
        <v>3972905</v>
      </c>
      <c r="M11" s="9">
        <v>32387</v>
      </c>
      <c r="O11" s="4">
        <v>3974905</v>
      </c>
      <c r="Q11" s="4">
        <v>30387</v>
      </c>
      <c r="S11" s="10">
        <v>0</v>
      </c>
    </row>
    <row r="12" spans="1:19" ht="21" x14ac:dyDescent="0.55000000000000004">
      <c r="A12" s="2" t="s">
        <v>132</v>
      </c>
      <c r="C12" s="9" t="s">
        <v>133</v>
      </c>
      <c r="E12" s="1" t="s">
        <v>121</v>
      </c>
      <c r="G12" s="1" t="s">
        <v>134</v>
      </c>
      <c r="I12" s="35">
        <v>8</v>
      </c>
      <c r="K12" s="1">
        <v>5258487</v>
      </c>
      <c r="M12" s="9">
        <v>42871</v>
      </c>
      <c r="O12" s="4">
        <v>5301358</v>
      </c>
      <c r="Q12" s="4" t="s">
        <v>245</v>
      </c>
      <c r="S12" s="10">
        <v>0</v>
      </c>
    </row>
    <row r="13" spans="1:19" ht="21" x14ac:dyDescent="0.55000000000000004">
      <c r="A13" s="2" t="s">
        <v>135</v>
      </c>
      <c r="C13" s="9" t="s">
        <v>136</v>
      </c>
      <c r="E13" s="1" t="s">
        <v>121</v>
      </c>
      <c r="G13" s="1" t="s">
        <v>137</v>
      </c>
      <c r="I13" s="35">
        <v>8</v>
      </c>
      <c r="K13" s="1">
        <v>3683672610</v>
      </c>
      <c r="M13" s="9">
        <v>660754782877</v>
      </c>
      <c r="O13" s="4">
        <v>664438455487</v>
      </c>
      <c r="Q13" s="4" t="s">
        <v>245</v>
      </c>
      <c r="S13" s="10">
        <v>0</v>
      </c>
    </row>
    <row r="14" spans="1:19" ht="21" x14ac:dyDescent="0.55000000000000004">
      <c r="A14" s="2" t="s">
        <v>138</v>
      </c>
      <c r="C14" s="9" t="s">
        <v>139</v>
      </c>
      <c r="E14" s="1" t="s">
        <v>121</v>
      </c>
      <c r="G14" s="1" t="s">
        <v>140</v>
      </c>
      <c r="I14" s="35">
        <v>8</v>
      </c>
      <c r="K14" s="1">
        <v>4723922</v>
      </c>
      <c r="M14" s="9">
        <v>38827</v>
      </c>
      <c r="O14" s="4" t="s">
        <v>245</v>
      </c>
      <c r="Q14" s="4">
        <v>4762749</v>
      </c>
      <c r="S14" s="10">
        <v>0</v>
      </c>
    </row>
    <row r="15" spans="1:19" ht="21" x14ac:dyDescent="0.55000000000000004">
      <c r="A15" s="2" t="s">
        <v>141</v>
      </c>
      <c r="C15" s="9" t="s">
        <v>142</v>
      </c>
      <c r="E15" s="1" t="s">
        <v>121</v>
      </c>
      <c r="G15" s="1" t="s">
        <v>143</v>
      </c>
      <c r="I15" s="35">
        <v>8</v>
      </c>
      <c r="K15" s="1">
        <v>128978</v>
      </c>
      <c r="M15" s="9" t="s">
        <v>245</v>
      </c>
      <c r="O15" s="4" t="s">
        <v>245</v>
      </c>
      <c r="Q15" s="4">
        <v>128978</v>
      </c>
      <c r="S15" s="10">
        <v>0</v>
      </c>
    </row>
    <row r="16" spans="1:19" ht="21" x14ac:dyDescent="0.55000000000000004">
      <c r="A16" s="2" t="s">
        <v>144</v>
      </c>
      <c r="C16" s="9" t="s">
        <v>145</v>
      </c>
      <c r="E16" s="1" t="s">
        <v>121</v>
      </c>
      <c r="G16" s="1" t="s">
        <v>146</v>
      </c>
      <c r="I16" s="35">
        <v>8</v>
      </c>
      <c r="K16" s="9" t="s">
        <v>245</v>
      </c>
      <c r="M16" s="9">
        <v>306238356165</v>
      </c>
      <c r="O16" s="4">
        <v>305670482887</v>
      </c>
      <c r="Q16" s="4">
        <v>567873278</v>
      </c>
      <c r="S16" s="10">
        <v>1E-4</v>
      </c>
    </row>
    <row r="17" spans="1:19" ht="21" x14ac:dyDescent="0.55000000000000004">
      <c r="A17" s="2" t="s">
        <v>147</v>
      </c>
      <c r="C17" s="9" t="s">
        <v>148</v>
      </c>
      <c r="E17" s="1" t="s">
        <v>121</v>
      </c>
      <c r="G17" s="1" t="s">
        <v>149</v>
      </c>
      <c r="I17" s="35">
        <v>8</v>
      </c>
      <c r="K17" s="1">
        <v>5888446</v>
      </c>
      <c r="M17" s="9">
        <v>48398</v>
      </c>
      <c r="O17" s="4" t="s">
        <v>245</v>
      </c>
      <c r="Q17" s="4">
        <v>5936844</v>
      </c>
      <c r="S17" s="10">
        <v>0</v>
      </c>
    </row>
    <row r="18" spans="1:19" ht="21" x14ac:dyDescent="0.55000000000000004">
      <c r="A18" s="2" t="s">
        <v>144</v>
      </c>
      <c r="C18" s="9" t="s">
        <v>150</v>
      </c>
      <c r="E18" s="1" t="s">
        <v>151</v>
      </c>
      <c r="G18" s="1" t="s">
        <v>96</v>
      </c>
      <c r="I18" s="35">
        <v>18</v>
      </c>
      <c r="K18" s="1">
        <v>300000000000</v>
      </c>
      <c r="M18" s="9" t="s">
        <v>245</v>
      </c>
      <c r="O18" s="4">
        <v>300000000000</v>
      </c>
      <c r="Q18" s="4" t="s">
        <v>245</v>
      </c>
      <c r="S18" s="10">
        <v>0</v>
      </c>
    </row>
    <row r="19" spans="1:19" ht="21" x14ac:dyDescent="0.55000000000000004">
      <c r="A19" s="2" t="s">
        <v>152</v>
      </c>
      <c r="C19" s="9" t="s">
        <v>153</v>
      </c>
      <c r="E19" s="1" t="s">
        <v>121</v>
      </c>
      <c r="G19" s="1" t="s">
        <v>154</v>
      </c>
      <c r="I19" s="35">
        <v>8</v>
      </c>
      <c r="K19" s="1">
        <v>1569041096</v>
      </c>
      <c r="M19" s="9">
        <v>84937564557</v>
      </c>
      <c r="O19" s="4">
        <v>86137082192</v>
      </c>
      <c r="Q19" s="4">
        <v>369523461</v>
      </c>
      <c r="S19" s="10">
        <v>1E-4</v>
      </c>
    </row>
    <row r="20" spans="1:19" ht="21" x14ac:dyDescent="0.55000000000000004">
      <c r="A20" s="2" t="s">
        <v>155</v>
      </c>
      <c r="C20" s="9" t="s">
        <v>156</v>
      </c>
      <c r="E20" s="1" t="s">
        <v>151</v>
      </c>
      <c r="G20" s="1" t="s">
        <v>157</v>
      </c>
      <c r="I20" s="35">
        <v>18</v>
      </c>
      <c r="K20" s="1">
        <v>73660000000</v>
      </c>
      <c r="M20" s="9" t="s">
        <v>245</v>
      </c>
      <c r="O20" s="4" t="s">
        <v>245</v>
      </c>
      <c r="Q20" s="4">
        <v>73660000000</v>
      </c>
      <c r="S20" s="10">
        <v>1.29E-2</v>
      </c>
    </row>
    <row r="21" spans="1:19" ht="21" x14ac:dyDescent="0.55000000000000004">
      <c r="A21" s="2" t="s">
        <v>155</v>
      </c>
      <c r="C21" s="9" t="s">
        <v>158</v>
      </c>
      <c r="E21" s="1" t="s">
        <v>151</v>
      </c>
      <c r="G21" s="1" t="s">
        <v>159</v>
      </c>
      <c r="I21" s="35">
        <v>18</v>
      </c>
      <c r="K21" s="1">
        <v>201000000000</v>
      </c>
      <c r="M21" s="9" t="s">
        <v>245</v>
      </c>
      <c r="O21" s="4" t="s">
        <v>245</v>
      </c>
      <c r="Q21" s="4">
        <v>201000000000</v>
      </c>
      <c r="S21" s="10">
        <v>3.5200000000000002E-2</v>
      </c>
    </row>
    <row r="22" spans="1:19" ht="21" x14ac:dyDescent="0.55000000000000004">
      <c r="A22" s="2" t="s">
        <v>160</v>
      </c>
      <c r="C22" s="9" t="s">
        <v>161</v>
      </c>
      <c r="E22" s="1" t="s">
        <v>151</v>
      </c>
      <c r="G22" s="1" t="s">
        <v>162</v>
      </c>
      <c r="I22" s="35">
        <v>18</v>
      </c>
      <c r="K22" s="1">
        <v>83000000000</v>
      </c>
      <c r="M22" s="9" t="s">
        <v>245</v>
      </c>
      <c r="O22" s="4">
        <v>83000000000</v>
      </c>
      <c r="Q22" s="4" t="s">
        <v>245</v>
      </c>
      <c r="S22" s="10">
        <v>0</v>
      </c>
    </row>
    <row r="23" spans="1:19" ht="21" x14ac:dyDescent="0.55000000000000004">
      <c r="A23" s="2" t="s">
        <v>163</v>
      </c>
      <c r="C23" s="9" t="s">
        <v>164</v>
      </c>
      <c r="E23" s="1" t="s">
        <v>121</v>
      </c>
      <c r="G23" s="1" t="s">
        <v>165</v>
      </c>
      <c r="I23" s="35">
        <v>8</v>
      </c>
      <c r="K23" s="1">
        <v>5018752</v>
      </c>
      <c r="M23" s="9" t="s">
        <v>245</v>
      </c>
      <c r="O23" s="4" t="s">
        <v>245</v>
      </c>
      <c r="Q23" s="4">
        <v>5018752</v>
      </c>
      <c r="S23" s="10">
        <v>0</v>
      </c>
    </row>
    <row r="24" spans="1:19" ht="21" x14ac:dyDescent="0.55000000000000004">
      <c r="A24" s="2" t="s">
        <v>166</v>
      </c>
      <c r="C24" s="9" t="s">
        <v>167</v>
      </c>
      <c r="E24" s="1" t="s">
        <v>121</v>
      </c>
      <c r="G24" s="1" t="s">
        <v>168</v>
      </c>
      <c r="I24" s="35">
        <v>8</v>
      </c>
      <c r="K24" s="1">
        <v>3182082191</v>
      </c>
      <c r="M24" s="9">
        <v>121727726543</v>
      </c>
      <c r="O24" s="4">
        <v>124908558734</v>
      </c>
      <c r="Q24" s="4">
        <v>1250000</v>
      </c>
      <c r="S24" s="10">
        <v>0</v>
      </c>
    </row>
    <row r="25" spans="1:19" ht="21" x14ac:dyDescent="0.55000000000000004">
      <c r="A25" s="2" t="s">
        <v>166</v>
      </c>
      <c r="C25" s="9" t="s">
        <v>169</v>
      </c>
      <c r="E25" s="1" t="s">
        <v>151</v>
      </c>
      <c r="G25" s="1" t="s">
        <v>170</v>
      </c>
      <c r="I25" s="35">
        <v>18</v>
      </c>
      <c r="K25" s="1">
        <v>120000000000</v>
      </c>
      <c r="M25" s="9" t="s">
        <v>245</v>
      </c>
      <c r="O25" s="4">
        <v>120000000000</v>
      </c>
      <c r="Q25" s="4" t="s">
        <v>245</v>
      </c>
      <c r="S25" s="10">
        <v>0</v>
      </c>
    </row>
    <row r="26" spans="1:19" ht="21" x14ac:dyDescent="0.55000000000000004">
      <c r="A26" s="2" t="s">
        <v>155</v>
      </c>
      <c r="C26" s="9" t="s">
        <v>171</v>
      </c>
      <c r="E26" s="1" t="s">
        <v>151</v>
      </c>
      <c r="G26" s="1" t="s">
        <v>172</v>
      </c>
      <c r="I26" s="35">
        <v>18</v>
      </c>
      <c r="K26" s="9" t="s">
        <v>245</v>
      </c>
      <c r="M26" s="9">
        <v>149200000000</v>
      </c>
      <c r="O26" s="4" t="s">
        <v>245</v>
      </c>
      <c r="Q26" s="4">
        <v>149200000000</v>
      </c>
      <c r="S26" s="10">
        <v>2.6100000000000002E-2</v>
      </c>
    </row>
    <row r="27" spans="1:19" ht="21" x14ac:dyDescent="0.55000000000000004">
      <c r="A27" s="2" t="s">
        <v>155</v>
      </c>
      <c r="C27" s="9" t="s">
        <v>173</v>
      </c>
      <c r="E27" s="1" t="s">
        <v>121</v>
      </c>
      <c r="G27" s="1" t="s">
        <v>174</v>
      </c>
      <c r="I27" s="35">
        <v>8</v>
      </c>
      <c r="K27" s="9" t="s">
        <v>245</v>
      </c>
      <c r="M27" s="9">
        <v>614103263699</v>
      </c>
      <c r="O27" s="4">
        <v>614103240206</v>
      </c>
      <c r="Q27" s="4">
        <v>23493</v>
      </c>
      <c r="S27" s="10">
        <v>0</v>
      </c>
    </row>
    <row r="28" spans="1:19" ht="21" x14ac:dyDescent="0.55000000000000004">
      <c r="A28" s="2" t="s">
        <v>155</v>
      </c>
      <c r="C28" s="9" t="s">
        <v>175</v>
      </c>
      <c r="E28" s="1" t="s">
        <v>151</v>
      </c>
      <c r="G28" s="1" t="s">
        <v>176</v>
      </c>
      <c r="I28" s="35">
        <v>18</v>
      </c>
      <c r="K28" s="9" t="s">
        <v>245</v>
      </c>
      <c r="M28" s="9">
        <v>524000500000</v>
      </c>
      <c r="O28" s="4" t="s">
        <v>245</v>
      </c>
      <c r="Q28" s="4">
        <v>524000500000</v>
      </c>
      <c r="S28" s="10">
        <v>9.1800000000000007E-2</v>
      </c>
    </row>
    <row r="29" spans="1:19" ht="21" x14ac:dyDescent="0.55000000000000004">
      <c r="A29" s="7" t="s">
        <v>155</v>
      </c>
      <c r="B29" s="8"/>
      <c r="C29" s="27" t="s">
        <v>177</v>
      </c>
      <c r="D29" s="8"/>
      <c r="E29" s="8" t="s">
        <v>151</v>
      </c>
      <c r="F29" s="8"/>
      <c r="G29" s="8" t="s">
        <v>178</v>
      </c>
      <c r="H29" s="8"/>
      <c r="I29" s="38">
        <v>18</v>
      </c>
      <c r="J29" s="8"/>
      <c r="K29" s="9" t="s">
        <v>245</v>
      </c>
      <c r="L29" s="8"/>
      <c r="M29" s="27">
        <v>86800000000</v>
      </c>
      <c r="N29" s="8"/>
      <c r="O29" s="26" t="s">
        <v>245</v>
      </c>
      <c r="P29" s="8"/>
      <c r="Q29" s="26">
        <v>86800000000</v>
      </c>
      <c r="R29" s="8"/>
      <c r="S29" s="12">
        <v>1.52E-2</v>
      </c>
    </row>
    <row r="30" spans="1:19" s="2" customFormat="1" ht="21.75" thickBot="1" x14ac:dyDescent="0.6">
      <c r="A30" s="13"/>
      <c r="B30" s="13"/>
      <c r="C30" s="14"/>
      <c r="D30" s="13"/>
      <c r="E30" s="13"/>
      <c r="F30" s="13"/>
      <c r="G30" s="13"/>
      <c r="H30" s="13"/>
      <c r="I30" s="36"/>
      <c r="J30" s="13"/>
      <c r="K30" s="13">
        <f>SUM(K8:K29)</f>
        <v>788657816881</v>
      </c>
      <c r="L30" s="13"/>
      <c r="M30" s="14">
        <f>SUM(M8:M29)</f>
        <v>2899256501964</v>
      </c>
      <c r="N30" s="13"/>
      <c r="O30" s="16">
        <f>SUM(O8:O29)</f>
        <v>2648396760076</v>
      </c>
      <c r="P30" s="13"/>
      <c r="Q30" s="16">
        <f>SUM(Q8:Q29)</f>
        <v>1039517558769</v>
      </c>
      <c r="R30" s="13"/>
      <c r="S30" s="15">
        <f>SUM(S8:S29)</f>
        <v>0.18209999999999998</v>
      </c>
    </row>
    <row r="31" spans="1:19" ht="19.5" thickTop="1" x14ac:dyDescent="0.45"/>
  </sheetData>
  <sheetProtection algorithmName="SHA-512" hashValue="gdSZpAhlChDBrIuyNWZuKhdjH2ZJWchMROGLfuj+8gh1rWZAzXaNwazUTyOkIhKu6WkD/NKYVfEJHCPCHobTjw==" saltValue="FbasmKqiTkOBVl7cgpt4nA==" spinCount="100000" sheet="1" objects="1" scenarios="1" selectLockedCells="1" autoFilter="0" selectUnlockedCells="1"/>
  <mergeCells count="17">
    <mergeCell ref="A2:S2"/>
    <mergeCell ref="A4:S4"/>
    <mergeCell ref="A3:S3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40"/>
  <sheetViews>
    <sheetView rightToLeft="1" view="pageBreakPreview" topLeftCell="A13" zoomScale="82" zoomScaleNormal="62" zoomScaleSheetLayoutView="82" workbookViewId="0">
      <selection activeCell="AA9" sqref="AA9"/>
    </sheetView>
  </sheetViews>
  <sheetFormatPr defaultRowHeight="18.75" x14ac:dyDescent="0.45"/>
  <cols>
    <col min="1" max="1" width="32.140625" style="1" customWidth="1"/>
    <col min="2" max="2" width="1" style="1" customWidth="1"/>
    <col min="3" max="3" width="19.28515625" style="9" bestFit="1" customWidth="1"/>
    <col min="4" max="4" width="1" style="9" customWidth="1"/>
    <col min="5" max="5" width="18.140625" style="9" bestFit="1" customWidth="1"/>
    <col min="6" max="6" width="1" style="1" customWidth="1"/>
    <col min="7" max="7" width="11.140625" style="9" bestFit="1" customWidth="1"/>
    <col min="8" max="8" width="1" style="1" customWidth="1"/>
    <col min="9" max="9" width="17.140625" style="9" bestFit="1" customWidth="1"/>
    <col min="10" max="10" width="1" style="1" customWidth="1"/>
    <col min="11" max="11" width="14.7109375" style="9" bestFit="1" customWidth="1"/>
    <col min="12" max="12" width="1" style="1" customWidth="1"/>
    <col min="13" max="13" width="17.7109375" style="9" bestFit="1" customWidth="1"/>
    <col min="14" max="14" width="1" style="1" customWidth="1"/>
    <col min="15" max="15" width="18.140625" style="1" bestFit="1" customWidth="1"/>
    <col min="16" max="16" width="1" style="1" customWidth="1"/>
    <col min="17" max="17" width="14.7109375" style="1" bestFit="1" customWidth="1"/>
    <col min="18" max="18" width="1" style="1" customWidth="1"/>
    <col min="19" max="19" width="19.42578125" style="1" bestFit="1" customWidth="1"/>
    <col min="20" max="20" width="1" style="1" customWidth="1"/>
    <col min="21" max="21" width="9.140625" style="1" customWidth="1"/>
    <col min="22" max="16384" width="9.140625" style="1"/>
  </cols>
  <sheetData>
    <row r="1" spans="1:19" s="3" customFormat="1" ht="22.5" x14ac:dyDescent="0.55000000000000004">
      <c r="C1" s="19"/>
      <c r="D1" s="19"/>
      <c r="E1" s="19"/>
      <c r="G1" s="19"/>
      <c r="I1" s="19"/>
      <c r="K1" s="19"/>
      <c r="M1" s="19"/>
    </row>
    <row r="2" spans="1:19" s="3" customFormat="1" ht="24" x14ac:dyDescent="0.55000000000000004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spans="1:19" s="3" customFormat="1" ht="24" x14ac:dyDescent="0.55000000000000004">
      <c r="A3" s="42" t="s">
        <v>179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</row>
    <row r="4" spans="1:19" s="3" customFormat="1" ht="24" x14ac:dyDescent="0.55000000000000004">
      <c r="A4" s="42" t="s">
        <v>2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</row>
    <row r="5" spans="1:19" s="3" customFormat="1" ht="22.5" x14ac:dyDescent="0.55000000000000004">
      <c r="C5" s="19"/>
      <c r="D5" s="19"/>
      <c r="E5" s="19"/>
      <c r="G5" s="19"/>
      <c r="I5" s="19"/>
      <c r="K5" s="19"/>
      <c r="M5" s="19"/>
    </row>
    <row r="6" spans="1:19" s="3" customFormat="1" ht="24" x14ac:dyDescent="0.55000000000000004">
      <c r="A6" s="39" t="s">
        <v>180</v>
      </c>
      <c r="B6" s="39" t="s">
        <v>180</v>
      </c>
      <c r="C6" s="39" t="s">
        <v>180</v>
      </c>
      <c r="D6" s="39" t="s">
        <v>180</v>
      </c>
      <c r="E6" s="39" t="s">
        <v>180</v>
      </c>
      <c r="F6" s="39" t="s">
        <v>180</v>
      </c>
      <c r="G6" s="39" t="s">
        <v>180</v>
      </c>
      <c r="I6" s="39" t="s">
        <v>181</v>
      </c>
      <c r="J6" s="39" t="s">
        <v>181</v>
      </c>
      <c r="K6" s="39" t="s">
        <v>181</v>
      </c>
      <c r="L6" s="39" t="s">
        <v>181</v>
      </c>
      <c r="M6" s="39" t="s">
        <v>181</v>
      </c>
      <c r="O6" s="39" t="s">
        <v>182</v>
      </c>
      <c r="P6" s="39" t="s">
        <v>182</v>
      </c>
      <c r="Q6" s="39" t="s">
        <v>182</v>
      </c>
      <c r="R6" s="39" t="s">
        <v>182</v>
      </c>
      <c r="S6" s="39" t="s">
        <v>182</v>
      </c>
    </row>
    <row r="7" spans="1:19" s="3" customFormat="1" ht="38.25" customHeight="1" x14ac:dyDescent="0.55000000000000004">
      <c r="A7" s="52" t="s">
        <v>183</v>
      </c>
      <c r="C7" s="52" t="s">
        <v>184</v>
      </c>
      <c r="D7" s="19"/>
      <c r="E7" s="52" t="s">
        <v>82</v>
      </c>
      <c r="G7" s="52" t="s">
        <v>83</v>
      </c>
      <c r="I7" s="52" t="s">
        <v>185</v>
      </c>
      <c r="K7" s="52" t="s">
        <v>186</v>
      </c>
      <c r="M7" s="52" t="s">
        <v>187</v>
      </c>
      <c r="O7" s="52" t="s">
        <v>185</v>
      </c>
      <c r="Q7" s="52" t="s">
        <v>186</v>
      </c>
      <c r="S7" s="52" t="s">
        <v>187</v>
      </c>
    </row>
    <row r="8" spans="1:19" ht="21" x14ac:dyDescent="0.55000000000000004">
      <c r="A8" s="2" t="s">
        <v>101</v>
      </c>
      <c r="C8" s="9" t="s">
        <v>245</v>
      </c>
      <c r="E8" s="9" t="s">
        <v>103</v>
      </c>
      <c r="G8" s="37">
        <v>18</v>
      </c>
      <c r="I8" s="9">
        <v>292919794</v>
      </c>
      <c r="K8" s="9" t="s">
        <v>245</v>
      </c>
      <c r="M8" s="9">
        <v>292919794</v>
      </c>
      <c r="O8" s="1">
        <v>1413002923</v>
      </c>
      <c r="Q8" s="9" t="s">
        <v>245</v>
      </c>
      <c r="S8" s="1">
        <v>1413002923</v>
      </c>
    </row>
    <row r="9" spans="1:19" ht="21" x14ac:dyDescent="0.55000000000000004">
      <c r="A9" s="2" t="s">
        <v>188</v>
      </c>
      <c r="C9" s="9" t="s">
        <v>245</v>
      </c>
      <c r="E9" s="9" t="s">
        <v>189</v>
      </c>
      <c r="G9" s="37">
        <v>18</v>
      </c>
      <c r="I9" s="9" t="s">
        <v>245</v>
      </c>
      <c r="K9" s="9" t="s">
        <v>245</v>
      </c>
      <c r="M9" s="9" t="s">
        <v>245</v>
      </c>
      <c r="O9" s="1">
        <v>39268514294</v>
      </c>
      <c r="Q9" s="9" t="s">
        <v>245</v>
      </c>
      <c r="S9" s="1">
        <v>39268514294</v>
      </c>
    </row>
    <row r="10" spans="1:19" ht="21" x14ac:dyDescent="0.55000000000000004">
      <c r="A10" s="2" t="s">
        <v>95</v>
      </c>
      <c r="C10" s="9" t="s">
        <v>245</v>
      </c>
      <c r="E10" s="9" t="s">
        <v>97</v>
      </c>
      <c r="G10" s="37">
        <v>16</v>
      </c>
      <c r="I10" s="9">
        <v>24220161357</v>
      </c>
      <c r="K10" s="9" t="s">
        <v>245</v>
      </c>
      <c r="M10" s="9">
        <v>24220161357</v>
      </c>
      <c r="O10" s="1">
        <v>236402992476</v>
      </c>
      <c r="Q10" s="9" t="s">
        <v>245</v>
      </c>
      <c r="S10" s="1">
        <v>236402992476</v>
      </c>
    </row>
    <row r="11" spans="1:19" ht="21" x14ac:dyDescent="0.55000000000000004">
      <c r="A11" s="2" t="s">
        <v>98</v>
      </c>
      <c r="C11" s="9" t="s">
        <v>245</v>
      </c>
      <c r="E11" s="9" t="s">
        <v>100</v>
      </c>
      <c r="G11" s="37">
        <v>18</v>
      </c>
      <c r="I11" s="9">
        <v>13899452</v>
      </c>
      <c r="K11" s="9" t="s">
        <v>245</v>
      </c>
      <c r="M11" s="9">
        <v>13899452</v>
      </c>
      <c r="O11" s="1">
        <v>140764930</v>
      </c>
      <c r="Q11" s="9" t="s">
        <v>245</v>
      </c>
      <c r="S11" s="1">
        <v>140764930</v>
      </c>
    </row>
    <row r="12" spans="1:19" ht="21" x14ac:dyDescent="0.55000000000000004">
      <c r="A12" s="2" t="s">
        <v>85</v>
      </c>
      <c r="C12" s="9" t="s">
        <v>245</v>
      </c>
      <c r="E12" s="9" t="s">
        <v>88</v>
      </c>
      <c r="G12" s="37">
        <v>18</v>
      </c>
      <c r="I12" s="9">
        <v>12116718978</v>
      </c>
      <c r="K12" s="9" t="s">
        <v>245</v>
      </c>
      <c r="M12" s="9">
        <v>12116718978</v>
      </c>
      <c r="O12" s="1">
        <v>200873060873</v>
      </c>
      <c r="Q12" s="9" t="s">
        <v>245</v>
      </c>
      <c r="S12" s="1">
        <v>200873060873</v>
      </c>
    </row>
    <row r="13" spans="1:19" ht="21" x14ac:dyDescent="0.55000000000000004">
      <c r="A13" s="2" t="s">
        <v>190</v>
      </c>
      <c r="C13" s="9" t="s">
        <v>245</v>
      </c>
      <c r="E13" s="9" t="s">
        <v>191</v>
      </c>
      <c r="G13" s="37">
        <v>20</v>
      </c>
      <c r="I13" s="9" t="s">
        <v>245</v>
      </c>
      <c r="K13" s="9" t="s">
        <v>245</v>
      </c>
      <c r="M13" s="9" t="s">
        <v>245</v>
      </c>
      <c r="O13" s="1">
        <v>5494573893</v>
      </c>
      <c r="Q13" s="9" t="s">
        <v>245</v>
      </c>
      <c r="S13" s="1">
        <v>5494573893</v>
      </c>
    </row>
    <row r="14" spans="1:19" ht="21" x14ac:dyDescent="0.55000000000000004">
      <c r="A14" s="2" t="s">
        <v>89</v>
      </c>
      <c r="C14" s="9" t="s">
        <v>245</v>
      </c>
      <c r="E14" s="9" t="s">
        <v>91</v>
      </c>
      <c r="G14" s="37">
        <v>16</v>
      </c>
      <c r="I14" s="9">
        <v>11883570633</v>
      </c>
      <c r="K14" s="9" t="s">
        <v>245</v>
      </c>
      <c r="M14" s="9">
        <v>11883570633</v>
      </c>
      <c r="O14" s="1">
        <v>165238889850</v>
      </c>
      <c r="Q14" s="9" t="s">
        <v>245</v>
      </c>
      <c r="S14" s="1">
        <v>165238889850</v>
      </c>
    </row>
    <row r="15" spans="1:19" ht="21" x14ac:dyDescent="0.55000000000000004">
      <c r="A15" s="2" t="s">
        <v>192</v>
      </c>
      <c r="C15" s="9" t="s">
        <v>245</v>
      </c>
      <c r="E15" s="9" t="s">
        <v>193</v>
      </c>
      <c r="G15" s="37">
        <v>16</v>
      </c>
      <c r="I15" s="9" t="s">
        <v>245</v>
      </c>
      <c r="K15" s="9" t="s">
        <v>245</v>
      </c>
      <c r="M15" s="9" t="s">
        <v>245</v>
      </c>
      <c r="O15" s="1">
        <v>615162411</v>
      </c>
      <c r="Q15" s="9" t="s">
        <v>245</v>
      </c>
      <c r="S15" s="1">
        <v>615162411</v>
      </c>
    </row>
    <row r="16" spans="1:19" ht="21" x14ac:dyDescent="0.55000000000000004">
      <c r="A16" s="2" t="s">
        <v>119</v>
      </c>
      <c r="C16" s="9">
        <v>1</v>
      </c>
      <c r="E16" s="9" t="s">
        <v>245</v>
      </c>
      <c r="G16" s="35" t="s">
        <v>245</v>
      </c>
      <c r="I16" s="9" t="s">
        <v>245</v>
      </c>
      <c r="K16" s="9" t="s">
        <v>245</v>
      </c>
      <c r="M16" s="9" t="s">
        <v>245</v>
      </c>
      <c r="O16" s="1">
        <v>2497929</v>
      </c>
      <c r="Q16" s="9" t="s">
        <v>245</v>
      </c>
      <c r="S16" s="1">
        <v>2497929</v>
      </c>
    </row>
    <row r="17" spans="1:19" ht="21" x14ac:dyDescent="0.55000000000000004">
      <c r="A17" s="2" t="s">
        <v>126</v>
      </c>
      <c r="C17" s="9">
        <v>31</v>
      </c>
      <c r="E17" s="9" t="s">
        <v>245</v>
      </c>
      <c r="G17" s="35" t="s">
        <v>245</v>
      </c>
      <c r="I17" s="9">
        <v>696514</v>
      </c>
      <c r="K17" s="9" t="s">
        <v>245</v>
      </c>
      <c r="M17" s="9">
        <v>696514</v>
      </c>
      <c r="O17" s="1">
        <v>234251579</v>
      </c>
      <c r="Q17" s="9" t="s">
        <v>245</v>
      </c>
      <c r="S17" s="1">
        <v>234251579</v>
      </c>
    </row>
    <row r="18" spans="1:19" ht="21" x14ac:dyDescent="0.55000000000000004">
      <c r="A18" s="2" t="s">
        <v>129</v>
      </c>
      <c r="C18" s="9">
        <v>20</v>
      </c>
      <c r="E18" s="9" t="s">
        <v>245</v>
      </c>
      <c r="G18" s="35" t="s">
        <v>245</v>
      </c>
      <c r="I18" s="9">
        <v>32387</v>
      </c>
      <c r="K18" s="9" t="s">
        <v>245</v>
      </c>
      <c r="M18" s="9">
        <v>32387</v>
      </c>
      <c r="O18" s="1">
        <v>379797</v>
      </c>
      <c r="Q18" s="9" t="s">
        <v>245</v>
      </c>
      <c r="S18" s="1">
        <v>379797</v>
      </c>
    </row>
    <row r="19" spans="1:19" ht="21" x14ac:dyDescent="0.55000000000000004">
      <c r="A19" s="2" t="s">
        <v>132</v>
      </c>
      <c r="C19" s="9">
        <v>6</v>
      </c>
      <c r="E19" s="9" t="s">
        <v>245</v>
      </c>
      <c r="G19" s="35" t="s">
        <v>245</v>
      </c>
      <c r="I19" s="9">
        <v>42871</v>
      </c>
      <c r="K19" s="9" t="s">
        <v>245</v>
      </c>
      <c r="M19" s="9">
        <v>42871</v>
      </c>
      <c r="O19" s="1">
        <v>494654</v>
      </c>
      <c r="Q19" s="9" t="s">
        <v>245</v>
      </c>
      <c r="S19" s="1">
        <v>494654</v>
      </c>
    </row>
    <row r="20" spans="1:19" ht="21" x14ac:dyDescent="0.55000000000000004">
      <c r="A20" s="2" t="s">
        <v>138</v>
      </c>
      <c r="C20" s="9">
        <v>22</v>
      </c>
      <c r="E20" s="9" t="s">
        <v>245</v>
      </c>
      <c r="G20" s="35" t="s">
        <v>245</v>
      </c>
      <c r="I20" s="9">
        <v>38827</v>
      </c>
      <c r="K20" s="9" t="s">
        <v>245</v>
      </c>
      <c r="M20" s="9">
        <v>38827</v>
      </c>
      <c r="O20" s="1">
        <v>464220</v>
      </c>
      <c r="Q20" s="9" t="s">
        <v>245</v>
      </c>
      <c r="S20" s="1">
        <v>464220</v>
      </c>
    </row>
    <row r="21" spans="1:19" ht="21" x14ac:dyDescent="0.55000000000000004">
      <c r="A21" s="2" t="s">
        <v>144</v>
      </c>
      <c r="C21" s="9">
        <v>19</v>
      </c>
      <c r="E21" s="9" t="s">
        <v>245</v>
      </c>
      <c r="G21" s="35" t="s">
        <v>245</v>
      </c>
      <c r="I21" s="9" t="s">
        <v>245</v>
      </c>
      <c r="K21" s="9" t="s">
        <v>245</v>
      </c>
      <c r="M21" s="9" t="s">
        <v>245</v>
      </c>
      <c r="O21" s="1">
        <v>39683922</v>
      </c>
      <c r="Q21" s="9" t="s">
        <v>245</v>
      </c>
      <c r="S21" s="1">
        <v>39683922</v>
      </c>
    </row>
    <row r="22" spans="1:19" ht="21" x14ac:dyDescent="0.55000000000000004">
      <c r="A22" s="2" t="s">
        <v>147</v>
      </c>
      <c r="C22" s="9">
        <v>6</v>
      </c>
      <c r="E22" s="9" t="s">
        <v>245</v>
      </c>
      <c r="G22" s="35" t="s">
        <v>245</v>
      </c>
      <c r="I22" s="9">
        <v>48398</v>
      </c>
      <c r="K22" s="9" t="s">
        <v>245</v>
      </c>
      <c r="M22" s="9">
        <v>48398</v>
      </c>
      <c r="O22" s="1">
        <v>524666</v>
      </c>
      <c r="Q22" s="9" t="s">
        <v>245</v>
      </c>
      <c r="S22" s="1">
        <v>524666</v>
      </c>
    </row>
    <row r="23" spans="1:19" ht="21" x14ac:dyDescent="0.55000000000000004">
      <c r="A23" s="2" t="s">
        <v>194</v>
      </c>
      <c r="C23" s="9">
        <v>6</v>
      </c>
      <c r="E23" s="9" t="s">
        <v>245</v>
      </c>
      <c r="G23" s="35">
        <v>18</v>
      </c>
      <c r="I23" s="9" t="s">
        <v>245</v>
      </c>
      <c r="K23" s="9" t="s">
        <v>245</v>
      </c>
      <c r="M23" s="9" t="s">
        <v>245</v>
      </c>
      <c r="O23" s="1">
        <v>3613150761</v>
      </c>
      <c r="Q23" s="9" t="s">
        <v>245</v>
      </c>
      <c r="S23" s="1">
        <v>3613150761</v>
      </c>
    </row>
    <row r="24" spans="1:19" ht="21" x14ac:dyDescent="0.55000000000000004">
      <c r="A24" s="2" t="s">
        <v>135</v>
      </c>
      <c r="C24" s="9">
        <v>28</v>
      </c>
      <c r="E24" s="9" t="s">
        <v>245</v>
      </c>
      <c r="G24" s="35">
        <v>18</v>
      </c>
      <c r="I24" s="9" t="s">
        <v>245</v>
      </c>
      <c r="K24" s="9" t="s">
        <v>245</v>
      </c>
      <c r="M24" s="9" t="s">
        <v>245</v>
      </c>
      <c r="O24" s="1">
        <v>10034712072</v>
      </c>
      <c r="Q24" s="9" t="s">
        <v>245</v>
      </c>
      <c r="S24" s="1">
        <v>10034712072</v>
      </c>
    </row>
    <row r="25" spans="1:19" ht="21" x14ac:dyDescent="0.55000000000000004">
      <c r="A25" s="2" t="s">
        <v>144</v>
      </c>
      <c r="C25" s="9">
        <v>24</v>
      </c>
      <c r="E25" s="9" t="s">
        <v>245</v>
      </c>
      <c r="G25" s="35">
        <v>18</v>
      </c>
      <c r="I25" s="9" t="s">
        <v>245</v>
      </c>
      <c r="K25" s="9" t="s">
        <v>245</v>
      </c>
      <c r="M25" s="9" t="s">
        <v>245</v>
      </c>
      <c r="O25" s="1">
        <v>37125095242</v>
      </c>
      <c r="Q25" s="9" t="s">
        <v>245</v>
      </c>
      <c r="S25" s="1">
        <v>37125095242</v>
      </c>
    </row>
    <row r="26" spans="1:19" ht="21" x14ac:dyDescent="0.55000000000000004">
      <c r="A26" s="2" t="s">
        <v>135</v>
      </c>
      <c r="C26" s="9">
        <v>29</v>
      </c>
      <c r="E26" s="9" t="s">
        <v>245</v>
      </c>
      <c r="G26" s="35">
        <v>18</v>
      </c>
      <c r="I26" s="9" t="s">
        <v>245</v>
      </c>
      <c r="K26" s="9" t="s">
        <v>245</v>
      </c>
      <c r="M26" s="9" t="s">
        <v>245</v>
      </c>
      <c r="O26" s="1">
        <v>97406356196</v>
      </c>
      <c r="Q26" s="9" t="s">
        <v>245</v>
      </c>
      <c r="S26" s="1">
        <v>97406356196</v>
      </c>
    </row>
    <row r="27" spans="1:19" ht="21" x14ac:dyDescent="0.55000000000000004">
      <c r="A27" s="2" t="s">
        <v>144</v>
      </c>
      <c r="C27" s="9">
        <v>14</v>
      </c>
      <c r="E27" s="9" t="s">
        <v>245</v>
      </c>
      <c r="G27" s="35">
        <v>18</v>
      </c>
      <c r="I27" s="9">
        <v>3073972616</v>
      </c>
      <c r="K27" s="9">
        <v>24209150</v>
      </c>
      <c r="M27" s="9">
        <v>3098181766</v>
      </c>
      <c r="O27" s="1">
        <v>58472230562</v>
      </c>
      <c r="Q27" s="9" t="s">
        <v>245</v>
      </c>
      <c r="S27" s="1">
        <v>58472230562</v>
      </c>
    </row>
    <row r="28" spans="1:19" ht="21" x14ac:dyDescent="0.55000000000000004">
      <c r="A28" s="2" t="s">
        <v>152</v>
      </c>
      <c r="C28" s="9">
        <v>26</v>
      </c>
      <c r="E28" s="9" t="s">
        <v>245</v>
      </c>
      <c r="G28" s="35" t="s">
        <v>245</v>
      </c>
      <c r="I28" s="9">
        <v>2413871</v>
      </c>
      <c r="K28" s="9" t="s">
        <v>245</v>
      </c>
      <c r="M28" s="9">
        <v>2413871</v>
      </c>
      <c r="O28" s="1">
        <v>6606199</v>
      </c>
      <c r="Q28" s="9" t="s">
        <v>245</v>
      </c>
      <c r="S28" s="1">
        <v>6606199</v>
      </c>
    </row>
    <row r="29" spans="1:19" ht="21" x14ac:dyDescent="0.55000000000000004">
      <c r="A29" s="2" t="s">
        <v>155</v>
      </c>
      <c r="C29" s="9">
        <v>18</v>
      </c>
      <c r="E29" s="9" t="s">
        <v>245</v>
      </c>
      <c r="G29" s="35">
        <v>18</v>
      </c>
      <c r="I29" s="9">
        <v>1356043850</v>
      </c>
      <c r="K29" s="9">
        <v>-258765</v>
      </c>
      <c r="M29" s="9">
        <v>1355785085</v>
      </c>
      <c r="O29" s="1">
        <v>49570757817</v>
      </c>
      <c r="Q29" s="1">
        <v>-5718191</v>
      </c>
      <c r="S29" s="1">
        <v>49565039626</v>
      </c>
    </row>
    <row r="30" spans="1:19" ht="21" x14ac:dyDescent="0.55000000000000004">
      <c r="A30" s="2" t="s">
        <v>155</v>
      </c>
      <c r="C30" s="9">
        <v>27</v>
      </c>
      <c r="E30" s="9" t="s">
        <v>245</v>
      </c>
      <c r="G30" s="35">
        <v>18</v>
      </c>
      <c r="I30" s="9">
        <v>3634520548</v>
      </c>
      <c r="K30" s="9" t="s">
        <v>245</v>
      </c>
      <c r="M30" s="9">
        <v>3634520548</v>
      </c>
      <c r="O30" s="1">
        <v>30045369856</v>
      </c>
      <c r="Q30" s="1">
        <v>-5820093</v>
      </c>
      <c r="S30" s="1">
        <v>30039549763</v>
      </c>
    </row>
    <row r="31" spans="1:19" ht="21" x14ac:dyDescent="0.55000000000000004">
      <c r="A31" s="2" t="s">
        <v>160</v>
      </c>
      <c r="C31" s="9">
        <v>12</v>
      </c>
      <c r="E31" s="9" t="s">
        <v>245</v>
      </c>
      <c r="G31" s="35">
        <v>18</v>
      </c>
      <c r="I31" s="9" t="s">
        <v>245</v>
      </c>
      <c r="K31" s="9" t="s">
        <v>245</v>
      </c>
      <c r="M31" s="9" t="s">
        <v>245</v>
      </c>
      <c r="O31" s="1">
        <v>7915178082</v>
      </c>
      <c r="Q31" s="9" t="s">
        <v>245</v>
      </c>
      <c r="S31" s="1">
        <v>7915178082</v>
      </c>
    </row>
    <row r="32" spans="1:19" ht="21" x14ac:dyDescent="0.55000000000000004">
      <c r="A32" s="2" t="s">
        <v>160</v>
      </c>
      <c r="C32" s="9">
        <v>17</v>
      </c>
      <c r="E32" s="9" t="s">
        <v>245</v>
      </c>
      <c r="G32" s="35">
        <v>18</v>
      </c>
      <c r="I32" s="9">
        <v>1307534258</v>
      </c>
      <c r="K32" s="9">
        <v>6651975</v>
      </c>
      <c r="M32" s="9">
        <v>1314186233</v>
      </c>
      <c r="O32" s="1">
        <v>14142794521</v>
      </c>
      <c r="Q32" s="9" t="s">
        <v>245</v>
      </c>
      <c r="S32" s="1">
        <v>14142794521</v>
      </c>
    </row>
    <row r="33" spans="1:19" ht="21" x14ac:dyDescent="0.55000000000000004">
      <c r="A33" s="2" t="s">
        <v>163</v>
      </c>
      <c r="C33" s="9">
        <v>30</v>
      </c>
      <c r="E33" s="9" t="s">
        <v>245</v>
      </c>
      <c r="G33" s="35">
        <v>8</v>
      </c>
      <c r="I33" s="9">
        <v>25300</v>
      </c>
      <c r="K33" s="9" t="s">
        <v>245</v>
      </c>
      <c r="M33" s="9">
        <v>25300</v>
      </c>
      <c r="O33" s="1">
        <v>124186</v>
      </c>
      <c r="Q33" s="9" t="s">
        <v>245</v>
      </c>
      <c r="S33" s="1">
        <v>124186</v>
      </c>
    </row>
    <row r="34" spans="1:19" ht="21" x14ac:dyDescent="0.55000000000000004">
      <c r="A34" s="2" t="s">
        <v>166</v>
      </c>
      <c r="C34" s="9">
        <v>17</v>
      </c>
      <c r="E34" s="9" t="s">
        <v>245</v>
      </c>
      <c r="G34" s="35">
        <v>8</v>
      </c>
      <c r="I34" s="9">
        <v>11562159</v>
      </c>
      <c r="K34" s="9" t="s">
        <v>245</v>
      </c>
      <c r="M34" s="9">
        <v>11562159</v>
      </c>
      <c r="O34" s="1">
        <v>11572432</v>
      </c>
      <c r="Q34" s="9" t="s">
        <v>245</v>
      </c>
      <c r="S34" s="1">
        <v>11572432</v>
      </c>
    </row>
    <row r="35" spans="1:19" ht="21" x14ac:dyDescent="0.55000000000000004">
      <c r="A35" s="2" t="s">
        <v>166</v>
      </c>
      <c r="C35" s="9">
        <v>18</v>
      </c>
      <c r="E35" s="9" t="s">
        <v>245</v>
      </c>
      <c r="G35" s="35">
        <v>18</v>
      </c>
      <c r="I35" s="9">
        <v>1285479457</v>
      </c>
      <c r="K35" s="9">
        <v>10176694</v>
      </c>
      <c r="M35" s="9">
        <v>1295656151</v>
      </c>
      <c r="O35" s="1">
        <v>11361369864</v>
      </c>
      <c r="Q35" s="9" t="s">
        <v>245</v>
      </c>
      <c r="S35" s="1">
        <v>11361369864</v>
      </c>
    </row>
    <row r="36" spans="1:19" ht="21" x14ac:dyDescent="0.55000000000000004">
      <c r="A36" s="2" t="s">
        <v>155</v>
      </c>
      <c r="C36" s="9">
        <v>15</v>
      </c>
      <c r="E36" s="9" t="s">
        <v>245</v>
      </c>
      <c r="G36" s="35">
        <v>18</v>
      </c>
      <c r="I36" s="9">
        <v>1655506845</v>
      </c>
      <c r="K36" s="9">
        <v>-18167735</v>
      </c>
      <c r="M36" s="9">
        <v>1637339110</v>
      </c>
      <c r="O36" s="1">
        <v>1655506845</v>
      </c>
      <c r="Q36" s="1">
        <v>-18167735</v>
      </c>
      <c r="S36" s="1">
        <v>1637339110</v>
      </c>
    </row>
    <row r="37" spans="1:19" ht="21" x14ac:dyDescent="0.55000000000000004">
      <c r="A37" s="2" t="s">
        <v>155</v>
      </c>
      <c r="C37" s="9">
        <v>15</v>
      </c>
      <c r="E37" s="9" t="s">
        <v>245</v>
      </c>
      <c r="G37" s="35">
        <v>18</v>
      </c>
      <c r="I37" s="9">
        <v>4651401696</v>
      </c>
      <c r="K37" s="9">
        <v>-51045053</v>
      </c>
      <c r="M37" s="9">
        <v>4600356643</v>
      </c>
      <c r="O37" s="1">
        <v>4651401696</v>
      </c>
      <c r="Q37" s="1">
        <v>-51045053</v>
      </c>
      <c r="S37" s="1">
        <v>4600356643</v>
      </c>
    </row>
    <row r="38" spans="1:19" ht="21" x14ac:dyDescent="0.55000000000000004">
      <c r="A38" s="7" t="s">
        <v>155</v>
      </c>
      <c r="B38" s="8"/>
      <c r="C38" s="27">
        <v>27</v>
      </c>
      <c r="D38" s="27"/>
      <c r="E38" s="9" t="s">
        <v>245</v>
      </c>
      <c r="F38" s="8"/>
      <c r="G38" s="38">
        <v>18</v>
      </c>
      <c r="H38" s="8"/>
      <c r="I38" s="27">
        <v>192624657</v>
      </c>
      <c r="J38" s="8"/>
      <c r="K38" s="27">
        <v>-3771881</v>
      </c>
      <c r="L38" s="8"/>
      <c r="M38" s="27">
        <v>188852776</v>
      </c>
      <c r="N38" s="8"/>
      <c r="O38" s="8">
        <v>192624657</v>
      </c>
      <c r="P38" s="8"/>
      <c r="Q38" s="8">
        <v>-3771881</v>
      </c>
      <c r="R38" s="8"/>
      <c r="S38" s="8">
        <v>188852776</v>
      </c>
    </row>
    <row r="39" spans="1:19" s="2" customFormat="1" ht="21.75" thickBot="1" x14ac:dyDescent="0.6">
      <c r="A39" s="13"/>
      <c r="B39" s="13"/>
      <c r="C39" s="14"/>
      <c r="D39" s="14"/>
      <c r="E39" s="14"/>
      <c r="F39" s="13"/>
      <c r="G39" s="14"/>
      <c r="H39" s="13"/>
      <c r="I39" s="14">
        <f>SUM(I8:I38)</f>
        <v>65699214468</v>
      </c>
      <c r="J39" s="13"/>
      <c r="K39" s="14">
        <f>SUM(K8:K38)</f>
        <v>-32205615</v>
      </c>
      <c r="L39" s="13"/>
      <c r="M39" s="14">
        <f>SUM(M8:M38)</f>
        <v>65667008853</v>
      </c>
      <c r="N39" s="13"/>
      <c r="O39" s="13">
        <f>SUM(O8:O38)</f>
        <v>975930109405</v>
      </c>
      <c r="P39" s="13"/>
      <c r="Q39" s="13">
        <f>SUM(Q8:Q38)</f>
        <v>-84522953</v>
      </c>
      <c r="R39" s="13"/>
      <c r="S39" s="13">
        <f>SUM(S8:S38)</f>
        <v>975845586452</v>
      </c>
    </row>
    <row r="40" spans="1:19" ht="19.5" thickTop="1" x14ac:dyDescent="0.45"/>
  </sheetData>
  <sheetProtection algorithmName="SHA-512" hashValue="GMdum2M0jflU07ME37aUARIxrjWwQcQZJRnVtv68a0plDpD4AIPvQnqlmdn33OlFQ1WqGLvrhOU8baiKAr9u6Q==" saltValue="Cps1LeI38juXeJs1I4X8kw==" spinCount="100000" sheet="1" objects="1" scenarios="1" selectLockedCells="1" autoFilter="0" selectUnlockedCells="1"/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  <pageSetup scale="4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39"/>
  <sheetViews>
    <sheetView rightToLeft="1" view="pageBreakPreview" topLeftCell="A10" zoomScale="64" zoomScaleNormal="100" zoomScaleSheetLayoutView="64" workbookViewId="0">
      <selection activeCell="O37" sqref="O37"/>
    </sheetView>
  </sheetViews>
  <sheetFormatPr defaultRowHeight="18.75" x14ac:dyDescent="0.45"/>
  <cols>
    <col min="1" max="1" width="29.85546875" style="1" bestFit="1" customWidth="1"/>
    <col min="2" max="2" width="1" style="1" customWidth="1"/>
    <col min="3" max="3" width="13.42578125" style="1" bestFit="1" customWidth="1"/>
    <col min="4" max="4" width="1" style="1" customWidth="1"/>
    <col min="5" max="5" width="19.85546875" style="1" bestFit="1" customWidth="1"/>
    <col min="6" max="6" width="1" style="1" customWidth="1"/>
    <col min="7" max="7" width="12.85546875" style="1" bestFit="1" customWidth="1"/>
    <col min="8" max="8" width="1" style="1" customWidth="1"/>
    <col min="9" max="9" width="13.42578125" style="1" bestFit="1" customWidth="1"/>
    <col min="10" max="10" width="1" style="1" customWidth="1"/>
    <col min="11" max="11" width="14.140625" style="1" bestFit="1" customWidth="1"/>
    <col min="12" max="12" width="1" style="1" customWidth="1"/>
    <col min="13" max="13" width="14" style="1" bestFit="1" customWidth="1"/>
    <col min="14" max="14" width="1" style="1" customWidth="1"/>
    <col min="15" max="15" width="17.7109375" style="1" bestFit="1" customWidth="1"/>
    <col min="16" max="16" width="1" style="1" customWidth="1"/>
    <col min="17" max="17" width="14.7109375" style="9" bestFit="1" customWidth="1"/>
    <col min="18" max="18" width="1" style="1" customWidth="1"/>
    <col min="19" max="19" width="19" style="1" bestFit="1" customWidth="1"/>
    <col min="20" max="20" width="1" style="1" customWidth="1"/>
    <col min="21" max="21" width="9.140625" style="1" customWidth="1"/>
    <col min="22" max="16384" width="9.140625" style="1"/>
  </cols>
  <sheetData>
    <row r="1" spans="1:19" s="3" customFormat="1" ht="22.5" x14ac:dyDescent="0.55000000000000004">
      <c r="Q1" s="19"/>
    </row>
    <row r="2" spans="1:19" s="3" customFormat="1" ht="24" x14ac:dyDescent="0.55000000000000004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spans="1:19" s="3" customFormat="1" ht="24" x14ac:dyDescent="0.55000000000000004">
      <c r="A3" s="42" t="s">
        <v>179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</row>
    <row r="4" spans="1:19" s="3" customFormat="1" ht="24" x14ac:dyDescent="0.55000000000000004">
      <c r="A4" s="42" t="s">
        <v>2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</row>
    <row r="5" spans="1:19" s="3" customFormat="1" ht="22.5" x14ac:dyDescent="0.55000000000000004">
      <c r="Q5" s="19"/>
    </row>
    <row r="6" spans="1:19" s="17" customFormat="1" ht="33.75" customHeight="1" x14ac:dyDescent="0.55000000000000004">
      <c r="A6" s="46" t="s">
        <v>3</v>
      </c>
      <c r="C6" s="45" t="s">
        <v>195</v>
      </c>
      <c r="D6" s="45" t="s">
        <v>195</v>
      </c>
      <c r="E6" s="45" t="s">
        <v>195</v>
      </c>
      <c r="F6" s="45" t="s">
        <v>195</v>
      </c>
      <c r="G6" s="45" t="s">
        <v>195</v>
      </c>
      <c r="I6" s="45" t="s">
        <v>181</v>
      </c>
      <c r="J6" s="45" t="s">
        <v>181</v>
      </c>
      <c r="K6" s="45" t="s">
        <v>181</v>
      </c>
      <c r="L6" s="45" t="s">
        <v>181</v>
      </c>
      <c r="M6" s="45" t="s">
        <v>181</v>
      </c>
      <c r="O6" s="45" t="s">
        <v>182</v>
      </c>
      <c r="P6" s="45" t="s">
        <v>182</v>
      </c>
      <c r="Q6" s="45" t="s">
        <v>182</v>
      </c>
      <c r="R6" s="45" t="s">
        <v>182</v>
      </c>
      <c r="S6" s="45" t="s">
        <v>182</v>
      </c>
    </row>
    <row r="7" spans="1:19" s="17" customFormat="1" ht="54.75" customHeight="1" x14ac:dyDescent="0.55000000000000004">
      <c r="A7" s="45" t="s">
        <v>3</v>
      </c>
      <c r="C7" s="45" t="s">
        <v>196</v>
      </c>
      <c r="E7" s="45" t="s">
        <v>197</v>
      </c>
      <c r="G7" s="45" t="s">
        <v>198</v>
      </c>
      <c r="I7" s="45" t="s">
        <v>199</v>
      </c>
      <c r="K7" s="45" t="s">
        <v>186</v>
      </c>
      <c r="M7" s="45" t="s">
        <v>200</v>
      </c>
      <c r="O7" s="45" t="s">
        <v>199</v>
      </c>
      <c r="Q7" s="45" t="s">
        <v>186</v>
      </c>
      <c r="S7" s="45" t="s">
        <v>200</v>
      </c>
    </row>
    <row r="8" spans="1:19" ht="21" x14ac:dyDescent="0.55000000000000004">
      <c r="A8" s="2" t="s">
        <v>48</v>
      </c>
      <c r="C8" s="1" t="s">
        <v>201</v>
      </c>
      <c r="E8" s="1">
        <v>2377940</v>
      </c>
      <c r="G8" s="1">
        <v>10</v>
      </c>
      <c r="I8" s="9" t="s">
        <v>245</v>
      </c>
      <c r="K8" s="9" t="s">
        <v>245</v>
      </c>
      <c r="M8" s="9" t="s">
        <v>245</v>
      </c>
      <c r="O8" s="1">
        <v>23779400</v>
      </c>
      <c r="Q8" s="9" t="s">
        <v>245</v>
      </c>
      <c r="S8" s="1">
        <v>23779400</v>
      </c>
    </row>
    <row r="9" spans="1:19" ht="21" x14ac:dyDescent="0.55000000000000004">
      <c r="A9" s="2" t="s">
        <v>37</v>
      </c>
      <c r="C9" s="1" t="s">
        <v>202</v>
      </c>
      <c r="E9" s="1">
        <v>728201</v>
      </c>
      <c r="G9" s="1">
        <v>150</v>
      </c>
      <c r="I9" s="9" t="s">
        <v>245</v>
      </c>
      <c r="K9" s="9" t="s">
        <v>245</v>
      </c>
      <c r="M9" s="9" t="s">
        <v>245</v>
      </c>
      <c r="O9" s="1">
        <v>109230150</v>
      </c>
      <c r="Q9" s="9">
        <v>-3266018</v>
      </c>
      <c r="S9" s="1">
        <v>105964132</v>
      </c>
    </row>
    <row r="10" spans="1:19" ht="21" x14ac:dyDescent="0.55000000000000004">
      <c r="A10" s="2" t="s">
        <v>44</v>
      </c>
      <c r="C10" s="1" t="s">
        <v>203</v>
      </c>
      <c r="E10" s="1">
        <v>15706</v>
      </c>
      <c r="G10" s="1">
        <v>350</v>
      </c>
      <c r="I10" s="9" t="s">
        <v>245</v>
      </c>
      <c r="K10" s="9" t="s">
        <v>245</v>
      </c>
      <c r="M10" s="9" t="s">
        <v>245</v>
      </c>
      <c r="O10" s="1">
        <v>5497100</v>
      </c>
      <c r="Q10" s="9">
        <v>-401376</v>
      </c>
      <c r="S10" s="1">
        <v>5095724</v>
      </c>
    </row>
    <row r="11" spans="1:19" ht="21" x14ac:dyDescent="0.55000000000000004">
      <c r="A11" s="2" t="s">
        <v>49</v>
      </c>
      <c r="C11" s="1" t="s">
        <v>204</v>
      </c>
      <c r="E11" s="1">
        <v>5999998</v>
      </c>
      <c r="G11" s="1">
        <v>700</v>
      </c>
      <c r="I11" s="9" t="s">
        <v>245</v>
      </c>
      <c r="K11" s="9" t="s">
        <v>245</v>
      </c>
      <c r="M11" s="9" t="s">
        <v>245</v>
      </c>
      <c r="O11" s="1">
        <v>4199998600</v>
      </c>
      <c r="Q11" s="9" t="s">
        <v>245</v>
      </c>
      <c r="S11" s="1">
        <v>4199998600</v>
      </c>
    </row>
    <row r="12" spans="1:19" ht="21" x14ac:dyDescent="0.55000000000000004">
      <c r="A12" s="2" t="s">
        <v>45</v>
      </c>
      <c r="C12" s="1" t="s">
        <v>178</v>
      </c>
      <c r="E12" s="1">
        <v>50000</v>
      </c>
      <c r="G12" s="1">
        <v>580</v>
      </c>
      <c r="I12" s="1">
        <v>29000000</v>
      </c>
      <c r="K12" s="1">
        <v>-3887307</v>
      </c>
      <c r="M12" s="1">
        <v>25112693</v>
      </c>
      <c r="O12" s="1">
        <v>29000000</v>
      </c>
      <c r="Q12" s="9">
        <v>-3887307</v>
      </c>
      <c r="S12" s="1">
        <v>25112693</v>
      </c>
    </row>
    <row r="13" spans="1:19" ht="21" x14ac:dyDescent="0.55000000000000004">
      <c r="A13" s="2" t="s">
        <v>23</v>
      </c>
      <c r="C13" s="1" t="s">
        <v>204</v>
      </c>
      <c r="E13" s="1">
        <v>251470</v>
      </c>
      <c r="G13" s="1">
        <v>650</v>
      </c>
      <c r="I13" s="9" t="s">
        <v>245</v>
      </c>
      <c r="K13" s="9" t="s">
        <v>245</v>
      </c>
      <c r="M13" s="9" t="s">
        <v>245</v>
      </c>
      <c r="O13" s="1">
        <v>163455500</v>
      </c>
      <c r="Q13" s="9" t="s">
        <v>245</v>
      </c>
      <c r="S13" s="1">
        <v>163455500</v>
      </c>
    </row>
    <row r="14" spans="1:19" ht="21" x14ac:dyDescent="0.55000000000000004">
      <c r="A14" s="2" t="s">
        <v>47</v>
      </c>
      <c r="C14" s="1" t="s">
        <v>205</v>
      </c>
      <c r="E14" s="1">
        <v>2777983</v>
      </c>
      <c r="G14" s="1">
        <v>1590</v>
      </c>
      <c r="I14" s="9" t="s">
        <v>245</v>
      </c>
      <c r="K14" s="9" t="s">
        <v>245</v>
      </c>
      <c r="M14" s="9" t="s">
        <v>245</v>
      </c>
      <c r="O14" s="1">
        <v>4416992970</v>
      </c>
      <c r="Q14" s="9" t="s">
        <v>245</v>
      </c>
      <c r="S14" s="1">
        <v>4416992970</v>
      </c>
    </row>
    <row r="15" spans="1:19" ht="21" x14ac:dyDescent="0.55000000000000004">
      <c r="A15" s="2" t="s">
        <v>39</v>
      </c>
      <c r="C15" s="1" t="s">
        <v>206</v>
      </c>
      <c r="E15" s="1">
        <v>195</v>
      </c>
      <c r="G15" s="1">
        <v>1485</v>
      </c>
      <c r="I15" s="9" t="s">
        <v>245</v>
      </c>
      <c r="K15" s="9" t="s">
        <v>245</v>
      </c>
      <c r="M15" s="9" t="s">
        <v>245</v>
      </c>
      <c r="O15" s="1">
        <v>289575</v>
      </c>
      <c r="Q15" s="9" t="s">
        <v>245</v>
      </c>
      <c r="S15" s="1">
        <v>289575</v>
      </c>
    </row>
    <row r="16" spans="1:19" ht="21" x14ac:dyDescent="0.55000000000000004">
      <c r="A16" s="2" t="s">
        <v>20</v>
      </c>
      <c r="C16" s="1" t="s">
        <v>207</v>
      </c>
      <c r="E16" s="1">
        <v>242500</v>
      </c>
      <c r="G16" s="1">
        <v>100</v>
      </c>
      <c r="I16" s="9" t="s">
        <v>245</v>
      </c>
      <c r="K16" s="9" t="s">
        <v>245</v>
      </c>
      <c r="M16" s="9" t="s">
        <v>245</v>
      </c>
      <c r="O16" s="1">
        <v>24250000</v>
      </c>
      <c r="Q16" s="9" t="s">
        <v>245</v>
      </c>
      <c r="S16" s="1">
        <v>24250000</v>
      </c>
    </row>
    <row r="17" spans="1:19" ht="21" x14ac:dyDescent="0.55000000000000004">
      <c r="A17" s="2" t="s">
        <v>18</v>
      </c>
      <c r="C17" s="1" t="s">
        <v>207</v>
      </c>
      <c r="E17" s="1">
        <v>830000</v>
      </c>
      <c r="G17" s="1">
        <v>20</v>
      </c>
      <c r="I17" s="9" t="s">
        <v>245</v>
      </c>
      <c r="K17" s="9" t="s">
        <v>245</v>
      </c>
      <c r="M17" s="9" t="s">
        <v>245</v>
      </c>
      <c r="O17" s="1">
        <v>16600000</v>
      </c>
      <c r="Q17" s="9" t="s">
        <v>245</v>
      </c>
      <c r="S17" s="1">
        <v>16600000</v>
      </c>
    </row>
    <row r="18" spans="1:19" ht="21" x14ac:dyDescent="0.55000000000000004">
      <c r="A18" s="2" t="s">
        <v>19</v>
      </c>
      <c r="C18" s="1" t="s">
        <v>202</v>
      </c>
      <c r="E18" s="1">
        <v>350000</v>
      </c>
      <c r="G18" s="1">
        <v>2</v>
      </c>
      <c r="I18" s="9" t="s">
        <v>245</v>
      </c>
      <c r="K18" s="9" t="s">
        <v>245</v>
      </c>
      <c r="M18" s="9" t="s">
        <v>245</v>
      </c>
      <c r="O18" s="1">
        <v>700000</v>
      </c>
      <c r="Q18" s="9" t="s">
        <v>245</v>
      </c>
      <c r="S18" s="1">
        <v>700000</v>
      </c>
    </row>
    <row r="19" spans="1:19" ht="21" x14ac:dyDescent="0.55000000000000004">
      <c r="A19" s="2" t="s">
        <v>40</v>
      </c>
      <c r="C19" s="1" t="s">
        <v>208</v>
      </c>
      <c r="E19" s="1">
        <v>44751</v>
      </c>
      <c r="G19" s="1">
        <v>500</v>
      </c>
      <c r="I19" s="9" t="s">
        <v>245</v>
      </c>
      <c r="K19" s="9" t="s">
        <v>245</v>
      </c>
      <c r="M19" s="9" t="s">
        <v>245</v>
      </c>
      <c r="O19" s="1">
        <v>22375500</v>
      </c>
      <c r="Q19" s="9" t="s">
        <v>245</v>
      </c>
      <c r="S19" s="1">
        <v>22375500</v>
      </c>
    </row>
    <row r="20" spans="1:19" ht="21" x14ac:dyDescent="0.55000000000000004">
      <c r="A20" s="2" t="s">
        <v>33</v>
      </c>
      <c r="C20" s="1" t="s">
        <v>209</v>
      </c>
      <c r="E20" s="1">
        <v>85000</v>
      </c>
      <c r="G20" s="1">
        <v>2150</v>
      </c>
      <c r="I20" s="9" t="s">
        <v>245</v>
      </c>
      <c r="K20" s="9" t="s">
        <v>245</v>
      </c>
      <c r="M20" s="9" t="s">
        <v>245</v>
      </c>
      <c r="O20" s="1">
        <v>182750000</v>
      </c>
      <c r="Q20" s="9">
        <v>-1198426</v>
      </c>
      <c r="S20" s="1">
        <v>181551574</v>
      </c>
    </row>
    <row r="21" spans="1:19" ht="21" x14ac:dyDescent="0.55000000000000004">
      <c r="A21" s="2" t="s">
        <v>43</v>
      </c>
      <c r="C21" s="1" t="s">
        <v>210</v>
      </c>
      <c r="E21" s="1">
        <v>1500000</v>
      </c>
      <c r="G21" s="1">
        <v>2400</v>
      </c>
      <c r="I21" s="9" t="s">
        <v>245</v>
      </c>
      <c r="K21" s="9" t="s">
        <v>245</v>
      </c>
      <c r="M21" s="9" t="s">
        <v>245</v>
      </c>
      <c r="O21" s="1">
        <v>3600000000</v>
      </c>
      <c r="Q21" s="9" t="s">
        <v>245</v>
      </c>
      <c r="S21" s="1">
        <v>3600000000</v>
      </c>
    </row>
    <row r="22" spans="1:19" ht="21" x14ac:dyDescent="0.55000000000000004">
      <c r="A22" s="2" t="s">
        <v>16</v>
      </c>
      <c r="C22" s="1" t="s">
        <v>204</v>
      </c>
      <c r="E22" s="1">
        <v>100000</v>
      </c>
      <c r="G22" s="1">
        <v>820</v>
      </c>
      <c r="I22" s="9" t="s">
        <v>245</v>
      </c>
      <c r="K22" s="9" t="s">
        <v>245</v>
      </c>
      <c r="M22" s="9" t="s">
        <v>245</v>
      </c>
      <c r="O22" s="1">
        <v>82000000</v>
      </c>
      <c r="Q22" s="9" t="s">
        <v>245</v>
      </c>
      <c r="S22" s="1">
        <v>82000000</v>
      </c>
    </row>
    <row r="23" spans="1:19" ht="21" x14ac:dyDescent="0.55000000000000004">
      <c r="A23" s="2" t="s">
        <v>32</v>
      </c>
      <c r="C23" s="1" t="s">
        <v>202</v>
      </c>
      <c r="E23" s="1">
        <v>6734783</v>
      </c>
      <c r="G23" s="1">
        <v>20</v>
      </c>
      <c r="I23" s="9" t="s">
        <v>245</v>
      </c>
      <c r="K23" s="9" t="s">
        <v>245</v>
      </c>
      <c r="M23" s="9" t="s">
        <v>245</v>
      </c>
      <c r="O23" s="1">
        <v>134695660</v>
      </c>
      <c r="Q23" s="9" t="s">
        <v>245</v>
      </c>
      <c r="S23" s="1">
        <v>134695660</v>
      </c>
    </row>
    <row r="24" spans="1:19" ht="21" x14ac:dyDescent="0.55000000000000004">
      <c r="A24" s="2" t="s">
        <v>15</v>
      </c>
      <c r="C24" s="1" t="s">
        <v>211</v>
      </c>
      <c r="E24" s="1">
        <v>6290000</v>
      </c>
      <c r="G24" s="1">
        <v>60</v>
      </c>
      <c r="I24" s="9" t="s">
        <v>245</v>
      </c>
      <c r="K24" s="9" t="s">
        <v>245</v>
      </c>
      <c r="M24" s="9" t="s">
        <v>245</v>
      </c>
      <c r="O24" s="1">
        <v>377400000</v>
      </c>
      <c r="Q24" s="9" t="s">
        <v>245</v>
      </c>
      <c r="S24" s="1">
        <v>377400000</v>
      </c>
    </row>
    <row r="25" spans="1:19" ht="21" x14ac:dyDescent="0.55000000000000004">
      <c r="A25" s="2" t="s">
        <v>24</v>
      </c>
      <c r="C25" s="1" t="s">
        <v>204</v>
      </c>
      <c r="E25" s="1">
        <v>260793</v>
      </c>
      <c r="G25" s="1">
        <v>230</v>
      </c>
      <c r="I25" s="9" t="s">
        <v>245</v>
      </c>
      <c r="K25" s="9" t="s">
        <v>245</v>
      </c>
      <c r="M25" s="9" t="s">
        <v>245</v>
      </c>
      <c r="O25" s="1">
        <v>59982390</v>
      </c>
      <c r="Q25" s="9" t="s">
        <v>245</v>
      </c>
      <c r="S25" s="1">
        <v>59982390</v>
      </c>
    </row>
    <row r="26" spans="1:19" ht="21" x14ac:dyDescent="0.55000000000000004">
      <c r="A26" s="2" t="s">
        <v>36</v>
      </c>
      <c r="C26" s="1" t="s">
        <v>204</v>
      </c>
      <c r="E26" s="1">
        <v>8013798</v>
      </c>
      <c r="G26" s="1">
        <v>150</v>
      </c>
      <c r="I26" s="9" t="s">
        <v>245</v>
      </c>
      <c r="K26" s="9" t="s">
        <v>245</v>
      </c>
      <c r="M26" s="9" t="s">
        <v>245</v>
      </c>
      <c r="O26" s="1">
        <v>1202069700</v>
      </c>
      <c r="Q26" s="9">
        <v>-24992730</v>
      </c>
      <c r="S26" s="1">
        <v>1177076970</v>
      </c>
    </row>
    <row r="27" spans="1:19" ht="21" x14ac:dyDescent="0.55000000000000004">
      <c r="A27" s="2" t="s">
        <v>46</v>
      </c>
      <c r="C27" s="1" t="s">
        <v>212</v>
      </c>
      <c r="E27" s="1">
        <v>10496511</v>
      </c>
      <c r="G27" s="1">
        <v>100</v>
      </c>
      <c r="I27" s="9" t="s">
        <v>245</v>
      </c>
      <c r="K27" s="9" t="s">
        <v>245</v>
      </c>
      <c r="M27" s="9" t="s">
        <v>245</v>
      </c>
      <c r="O27" s="1">
        <v>1049651100</v>
      </c>
      <c r="Q27" s="9" t="s">
        <v>245</v>
      </c>
      <c r="S27" s="1">
        <v>1049651100</v>
      </c>
    </row>
    <row r="28" spans="1:19" ht="21" x14ac:dyDescent="0.55000000000000004">
      <c r="A28" s="2" t="s">
        <v>22</v>
      </c>
      <c r="C28" s="1" t="s">
        <v>205</v>
      </c>
      <c r="E28" s="1">
        <v>2201999</v>
      </c>
      <c r="G28" s="1">
        <v>250</v>
      </c>
      <c r="I28" s="9" t="s">
        <v>245</v>
      </c>
      <c r="K28" s="9" t="s">
        <v>245</v>
      </c>
      <c r="M28" s="9" t="s">
        <v>245</v>
      </c>
      <c r="O28" s="1">
        <v>550499750</v>
      </c>
      <c r="Q28" s="9" t="s">
        <v>245</v>
      </c>
      <c r="S28" s="1">
        <v>550499750</v>
      </c>
    </row>
    <row r="29" spans="1:19" ht="21" x14ac:dyDescent="0.55000000000000004">
      <c r="A29" s="2" t="s">
        <v>26</v>
      </c>
      <c r="C29" s="1" t="s">
        <v>213</v>
      </c>
      <c r="E29" s="1">
        <v>500000</v>
      </c>
      <c r="G29" s="1">
        <v>24750</v>
      </c>
      <c r="I29" s="9" t="s">
        <v>245</v>
      </c>
      <c r="K29" s="9" t="s">
        <v>245</v>
      </c>
      <c r="M29" s="9" t="s">
        <v>245</v>
      </c>
      <c r="O29" s="1">
        <v>12375000000</v>
      </c>
      <c r="Q29" s="9" t="s">
        <v>245</v>
      </c>
      <c r="S29" s="1">
        <v>12375000000</v>
      </c>
    </row>
    <row r="30" spans="1:19" ht="21" x14ac:dyDescent="0.55000000000000004">
      <c r="A30" s="2" t="s">
        <v>28</v>
      </c>
      <c r="C30" s="1" t="s">
        <v>211</v>
      </c>
      <c r="E30" s="1">
        <v>544352</v>
      </c>
      <c r="G30" s="1">
        <v>83</v>
      </c>
      <c r="I30" s="9" t="s">
        <v>245</v>
      </c>
      <c r="K30" s="9" t="s">
        <v>245</v>
      </c>
      <c r="M30" s="9" t="s">
        <v>245</v>
      </c>
      <c r="O30" s="1">
        <v>45181216</v>
      </c>
      <c r="Q30" s="9" t="s">
        <v>245</v>
      </c>
      <c r="S30" s="1">
        <v>45181216</v>
      </c>
    </row>
    <row r="31" spans="1:19" ht="21" x14ac:dyDescent="0.55000000000000004">
      <c r="A31" s="2" t="s">
        <v>29</v>
      </c>
      <c r="C31" s="1" t="s">
        <v>204</v>
      </c>
      <c r="E31" s="1">
        <v>22816676</v>
      </c>
      <c r="G31" s="1">
        <v>85</v>
      </c>
      <c r="I31" s="9" t="s">
        <v>245</v>
      </c>
      <c r="K31" s="9" t="s">
        <v>245</v>
      </c>
      <c r="M31" s="9" t="s">
        <v>245</v>
      </c>
      <c r="O31" s="1">
        <v>1939417460</v>
      </c>
      <c r="Q31" s="9" t="s">
        <v>245</v>
      </c>
      <c r="S31" s="1">
        <v>1939417460</v>
      </c>
    </row>
    <row r="32" spans="1:19" ht="21" x14ac:dyDescent="0.55000000000000004">
      <c r="A32" s="2" t="s">
        <v>25</v>
      </c>
      <c r="C32" s="1" t="s">
        <v>211</v>
      </c>
      <c r="E32" s="1">
        <v>1400000</v>
      </c>
      <c r="G32" s="1">
        <v>1000</v>
      </c>
      <c r="I32" s="9" t="s">
        <v>245</v>
      </c>
      <c r="K32" s="9" t="s">
        <v>245</v>
      </c>
      <c r="M32" s="9" t="s">
        <v>245</v>
      </c>
      <c r="O32" s="1">
        <v>1400000000</v>
      </c>
      <c r="Q32" s="9" t="s">
        <v>245</v>
      </c>
      <c r="S32" s="1">
        <v>1400000000</v>
      </c>
    </row>
    <row r="33" spans="1:19" ht="21" x14ac:dyDescent="0.55000000000000004">
      <c r="A33" s="2" t="s">
        <v>35</v>
      </c>
      <c r="C33" s="1" t="s">
        <v>208</v>
      </c>
      <c r="E33" s="1">
        <v>20450168</v>
      </c>
      <c r="G33" s="1">
        <v>135</v>
      </c>
      <c r="I33" s="9" t="s">
        <v>245</v>
      </c>
      <c r="K33" s="9" t="s">
        <v>245</v>
      </c>
      <c r="M33" s="9" t="s">
        <v>245</v>
      </c>
      <c r="O33" s="1">
        <v>2760772680</v>
      </c>
      <c r="Q33" s="9" t="s">
        <v>245</v>
      </c>
      <c r="S33" s="1">
        <v>2760772680</v>
      </c>
    </row>
    <row r="34" spans="1:19" ht="21" x14ac:dyDescent="0.55000000000000004">
      <c r="A34" s="2" t="s">
        <v>42</v>
      </c>
      <c r="C34" s="1" t="s">
        <v>214</v>
      </c>
      <c r="E34" s="1">
        <v>12672704</v>
      </c>
      <c r="G34" s="1">
        <v>1680</v>
      </c>
      <c r="I34" s="9" t="s">
        <v>245</v>
      </c>
      <c r="K34" s="9" t="s">
        <v>245</v>
      </c>
      <c r="M34" s="9" t="s">
        <v>245</v>
      </c>
      <c r="O34" s="1">
        <v>21290142720</v>
      </c>
      <c r="Q34" s="9" t="s">
        <v>245</v>
      </c>
      <c r="S34" s="1">
        <v>21290142720</v>
      </c>
    </row>
    <row r="35" spans="1:19" ht="21" x14ac:dyDescent="0.55000000000000004">
      <c r="A35" s="2" t="s">
        <v>215</v>
      </c>
      <c r="C35" s="1" t="s">
        <v>202</v>
      </c>
      <c r="E35" s="1">
        <v>1394767</v>
      </c>
      <c r="G35" s="1">
        <v>500</v>
      </c>
      <c r="I35" s="9" t="s">
        <v>245</v>
      </c>
      <c r="K35" s="9" t="s">
        <v>245</v>
      </c>
      <c r="M35" s="9" t="s">
        <v>245</v>
      </c>
      <c r="O35" s="1">
        <v>697383500</v>
      </c>
      <c r="Q35" s="9" t="s">
        <v>245</v>
      </c>
      <c r="S35" s="1">
        <v>697383500</v>
      </c>
    </row>
    <row r="36" spans="1:19" ht="21" x14ac:dyDescent="0.55000000000000004">
      <c r="A36" s="2" t="s">
        <v>41</v>
      </c>
      <c r="C36" s="1" t="s">
        <v>216</v>
      </c>
      <c r="E36" s="1">
        <v>303736</v>
      </c>
      <c r="G36" s="1">
        <v>450</v>
      </c>
      <c r="I36" s="9" t="s">
        <v>245</v>
      </c>
      <c r="K36" s="9" t="s">
        <v>245</v>
      </c>
      <c r="M36" s="9" t="s">
        <v>245</v>
      </c>
      <c r="O36" s="1">
        <v>136681200</v>
      </c>
      <c r="Q36" s="9" t="s">
        <v>245</v>
      </c>
      <c r="S36" s="1">
        <v>136681200</v>
      </c>
    </row>
    <row r="37" spans="1:19" ht="21" x14ac:dyDescent="0.55000000000000004">
      <c r="A37" s="7" t="s">
        <v>31</v>
      </c>
      <c r="B37" s="8"/>
      <c r="C37" s="8" t="s">
        <v>217</v>
      </c>
      <c r="D37" s="8"/>
      <c r="E37" s="8">
        <v>450000</v>
      </c>
      <c r="F37" s="8"/>
      <c r="G37" s="8">
        <v>60</v>
      </c>
      <c r="H37" s="8"/>
      <c r="I37" s="9" t="s">
        <v>245</v>
      </c>
      <c r="J37" s="8"/>
      <c r="K37" s="9" t="s">
        <v>245</v>
      </c>
      <c r="L37" s="8"/>
      <c r="M37" s="9" t="s">
        <v>245</v>
      </c>
      <c r="N37" s="8"/>
      <c r="O37" s="8">
        <v>27000000</v>
      </c>
      <c r="P37" s="8"/>
      <c r="Q37" s="27">
        <v>-561368</v>
      </c>
      <c r="R37" s="8"/>
      <c r="S37" s="8">
        <v>26438632</v>
      </c>
    </row>
    <row r="38" spans="1:19" s="2" customFormat="1" ht="21.75" thickBot="1" x14ac:dyDescent="0.6">
      <c r="A38" s="13"/>
      <c r="B38" s="13"/>
      <c r="C38" s="13"/>
      <c r="D38" s="13"/>
      <c r="E38" s="13">
        <f>SUM(E8:E37)</f>
        <v>109884031</v>
      </c>
      <c r="F38" s="13"/>
      <c r="G38" s="13">
        <f>SUM(G8:G37)</f>
        <v>41060</v>
      </c>
      <c r="H38" s="13"/>
      <c r="I38" s="13">
        <f>SUM(I8:I37)</f>
        <v>29000000</v>
      </c>
      <c r="J38" s="13"/>
      <c r="K38" s="13">
        <f>SUM(K8:K37)</f>
        <v>-3887307</v>
      </c>
      <c r="L38" s="13"/>
      <c r="M38" s="13">
        <f>SUM(M8:M37)</f>
        <v>25112693</v>
      </c>
      <c r="N38" s="13"/>
      <c r="O38" s="13">
        <f>SUM(O8:O37)</f>
        <v>56922796171</v>
      </c>
      <c r="P38" s="13"/>
      <c r="Q38" s="14">
        <f>SUM(Q8:Q37)</f>
        <v>-34307225</v>
      </c>
      <c r="R38" s="13"/>
      <c r="S38" s="13">
        <f>SUM(S8:S37)</f>
        <v>56888488946</v>
      </c>
    </row>
    <row r="39" spans="1:19" ht="19.5" thickTop="1" x14ac:dyDescent="0.45"/>
  </sheetData>
  <sheetProtection algorithmName="SHA-512" hashValue="p7P1BlgdKPhsrVcd5IiZow/X5BZtStCIi0vBDco6BksPgIP1NWw1teEK4QFw92ALbUmJJyc3sNMQ5nk6iJTBhg==" saltValue="YZqVITvznixkd6MvI9YT6Q==" spinCount="100000" sheet="1" objects="1" scenarios="1" selectLockedCells="1" autoFilter="0" selectUnlockedCells="1"/>
  <mergeCells count="16">
    <mergeCell ref="A2:S2"/>
    <mergeCell ref="A4:S4"/>
    <mergeCell ref="A3:S3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scale="5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50"/>
  <sheetViews>
    <sheetView rightToLeft="1" view="pageBreakPreview" topLeftCell="H31" zoomScaleNormal="100" zoomScaleSheetLayoutView="100" workbookViewId="0">
      <selection activeCell="O48" sqref="O48"/>
    </sheetView>
  </sheetViews>
  <sheetFormatPr defaultRowHeight="18.75" x14ac:dyDescent="0.45"/>
  <cols>
    <col min="1" max="1" width="29.140625" style="1" bestFit="1" customWidth="1"/>
    <col min="2" max="2" width="1" style="1" customWidth="1"/>
    <col min="3" max="3" width="15.28515625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21.7109375" style="1" bestFit="1" customWidth="1"/>
    <col min="8" max="8" width="1" style="1" customWidth="1"/>
    <col min="9" max="9" width="21" style="1" customWidth="1"/>
    <col min="10" max="10" width="1" style="1" customWidth="1"/>
    <col min="11" max="11" width="15.28515625" style="1" bestFit="1" customWidth="1"/>
    <col min="12" max="12" width="1" style="1" customWidth="1"/>
    <col min="13" max="13" width="21.7109375" style="1" bestFit="1" customWidth="1"/>
    <col min="14" max="14" width="1" style="1" customWidth="1"/>
    <col min="15" max="15" width="22.140625" style="1" bestFit="1" customWidth="1"/>
    <col min="16" max="16" width="1" style="1" customWidth="1"/>
    <col min="17" max="17" width="23" style="1" customWidth="1"/>
    <col min="18" max="18" width="1" style="1" customWidth="1"/>
    <col min="19" max="19" width="9.140625" style="1" customWidth="1"/>
    <col min="20" max="16384" width="9.140625" style="1"/>
  </cols>
  <sheetData>
    <row r="1" spans="1:17" s="17" customFormat="1" ht="22.5" x14ac:dyDescent="0.55000000000000004"/>
    <row r="2" spans="1:17" s="17" customFormat="1" ht="24" x14ac:dyDescent="0.55000000000000004">
      <c r="A2" s="53" t="s">
        <v>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</row>
    <row r="3" spans="1:17" s="17" customFormat="1" ht="24" x14ac:dyDescent="0.55000000000000004">
      <c r="A3" s="53" t="s">
        <v>179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</row>
    <row r="4" spans="1:17" s="17" customFormat="1" ht="24" x14ac:dyDescent="0.55000000000000004">
      <c r="A4" s="53" t="s">
        <v>2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</row>
    <row r="5" spans="1:17" s="17" customFormat="1" ht="22.5" x14ac:dyDescent="0.55000000000000004"/>
    <row r="6" spans="1:17" s="17" customFormat="1" ht="22.5" x14ac:dyDescent="0.55000000000000004">
      <c r="A6" s="46" t="s">
        <v>3</v>
      </c>
      <c r="C6" s="45" t="s">
        <v>181</v>
      </c>
      <c r="D6" s="45" t="s">
        <v>181</v>
      </c>
      <c r="E6" s="45" t="s">
        <v>181</v>
      </c>
      <c r="F6" s="45" t="s">
        <v>181</v>
      </c>
      <c r="G6" s="45" t="s">
        <v>181</v>
      </c>
      <c r="H6" s="45" t="s">
        <v>181</v>
      </c>
      <c r="I6" s="45" t="s">
        <v>181</v>
      </c>
      <c r="K6" s="45" t="s">
        <v>182</v>
      </c>
      <c r="L6" s="45" t="s">
        <v>182</v>
      </c>
      <c r="M6" s="45" t="s">
        <v>182</v>
      </c>
      <c r="N6" s="45" t="s">
        <v>182</v>
      </c>
      <c r="O6" s="45" t="s">
        <v>182</v>
      </c>
      <c r="P6" s="45" t="s">
        <v>182</v>
      </c>
      <c r="Q6" s="45" t="s">
        <v>182</v>
      </c>
    </row>
    <row r="7" spans="1:17" s="17" customFormat="1" ht="54.75" customHeight="1" x14ac:dyDescent="0.55000000000000004">
      <c r="A7" s="45" t="s">
        <v>3</v>
      </c>
      <c r="C7" s="45" t="s">
        <v>7</v>
      </c>
      <c r="E7" s="45" t="s">
        <v>218</v>
      </c>
      <c r="G7" s="45" t="s">
        <v>219</v>
      </c>
      <c r="I7" s="45" t="s">
        <v>220</v>
      </c>
      <c r="K7" s="45" t="s">
        <v>7</v>
      </c>
      <c r="M7" s="45" t="s">
        <v>218</v>
      </c>
      <c r="O7" s="45" t="s">
        <v>219</v>
      </c>
      <c r="Q7" s="45" t="s">
        <v>220</v>
      </c>
    </row>
    <row r="8" spans="1:17" ht="21" x14ac:dyDescent="0.55000000000000004">
      <c r="A8" s="2" t="s">
        <v>34</v>
      </c>
      <c r="C8" s="1">
        <v>1362500</v>
      </c>
      <c r="E8" s="1">
        <v>3396817957</v>
      </c>
      <c r="G8" s="1">
        <v>-2924134756</v>
      </c>
      <c r="I8" s="1">
        <v>472683201</v>
      </c>
      <c r="K8" s="1">
        <v>1362500</v>
      </c>
      <c r="M8" s="1">
        <v>3396817957</v>
      </c>
      <c r="O8" s="1">
        <v>-2211732420</v>
      </c>
      <c r="Q8" s="1">
        <v>1185085537</v>
      </c>
    </row>
    <row r="9" spans="1:17" ht="21" x14ac:dyDescent="0.55000000000000004">
      <c r="A9" s="2" t="s">
        <v>21</v>
      </c>
      <c r="C9" s="1">
        <v>390500</v>
      </c>
      <c r="E9" s="1">
        <v>810512584</v>
      </c>
      <c r="G9" s="1">
        <v>-673486270</v>
      </c>
      <c r="I9" s="1">
        <v>137026314</v>
      </c>
      <c r="K9" s="1">
        <v>390500</v>
      </c>
      <c r="M9" s="1">
        <v>810512584</v>
      </c>
      <c r="O9" s="1">
        <v>-711527570</v>
      </c>
      <c r="Q9" s="1">
        <v>98985014</v>
      </c>
    </row>
    <row r="10" spans="1:17" ht="21" x14ac:dyDescent="0.55000000000000004">
      <c r="A10" s="2" t="s">
        <v>17</v>
      </c>
      <c r="C10" s="1">
        <v>355000</v>
      </c>
      <c r="E10" s="1">
        <v>1202288564</v>
      </c>
      <c r="G10" s="1">
        <v>-879043385</v>
      </c>
      <c r="I10" s="1">
        <v>323245179</v>
      </c>
      <c r="K10" s="1">
        <v>355000</v>
      </c>
      <c r="M10" s="1">
        <v>1202288564</v>
      </c>
      <c r="O10" s="1">
        <v>-720246096</v>
      </c>
      <c r="Q10" s="1">
        <v>482042468</v>
      </c>
    </row>
    <row r="11" spans="1:17" ht="21" x14ac:dyDescent="0.55000000000000004">
      <c r="A11" s="2" t="s">
        <v>48</v>
      </c>
      <c r="C11" s="1">
        <v>2377940</v>
      </c>
      <c r="E11" s="1">
        <v>4677942897</v>
      </c>
      <c r="G11" s="1">
        <v>-3193481988</v>
      </c>
      <c r="I11" s="1">
        <v>1484460909</v>
      </c>
      <c r="K11" s="1">
        <v>2377940</v>
      </c>
      <c r="M11" s="1">
        <v>4677942897</v>
      </c>
      <c r="O11" s="1">
        <v>-2827094343</v>
      </c>
      <c r="Q11" s="1">
        <v>1850848554</v>
      </c>
    </row>
    <row r="12" spans="1:17" ht="21" x14ac:dyDescent="0.55000000000000004">
      <c r="A12" s="2" t="s">
        <v>37</v>
      </c>
      <c r="C12" s="1">
        <v>910251</v>
      </c>
      <c r="E12" s="1">
        <v>5338526538</v>
      </c>
      <c r="G12" s="1">
        <v>-4343209224</v>
      </c>
      <c r="I12" s="1">
        <v>995317314</v>
      </c>
      <c r="K12" s="1">
        <v>910251</v>
      </c>
      <c r="M12" s="1">
        <v>5338526538</v>
      </c>
      <c r="O12" s="1">
        <v>-3402180559</v>
      </c>
      <c r="Q12" s="1">
        <v>1936345979</v>
      </c>
    </row>
    <row r="13" spans="1:17" ht="21" x14ac:dyDescent="0.55000000000000004">
      <c r="A13" s="2" t="s">
        <v>44</v>
      </c>
      <c r="C13" s="1">
        <v>23559</v>
      </c>
      <c r="E13" s="1">
        <v>281728452</v>
      </c>
      <c r="G13" s="1">
        <v>-219200192</v>
      </c>
      <c r="I13" s="1">
        <v>62528260</v>
      </c>
      <c r="K13" s="1">
        <v>23559</v>
      </c>
      <c r="M13" s="1">
        <v>281728452</v>
      </c>
      <c r="O13" s="1">
        <v>-202650889</v>
      </c>
      <c r="Q13" s="1">
        <v>79077563</v>
      </c>
    </row>
    <row r="14" spans="1:17" ht="21" x14ac:dyDescent="0.55000000000000004">
      <c r="A14" s="2" t="s">
        <v>38</v>
      </c>
      <c r="C14" s="1">
        <v>218115</v>
      </c>
      <c r="E14" s="1">
        <v>4060986450</v>
      </c>
      <c r="G14" s="1">
        <v>-3833328374</v>
      </c>
      <c r="I14" s="1">
        <v>227658076</v>
      </c>
      <c r="K14" s="1">
        <v>218115</v>
      </c>
      <c r="M14" s="1">
        <v>4060986450</v>
      </c>
      <c r="O14" s="1">
        <v>-3735656358</v>
      </c>
      <c r="Q14" s="1">
        <v>325330092</v>
      </c>
    </row>
    <row r="15" spans="1:17" ht="21" x14ac:dyDescent="0.55000000000000004">
      <c r="A15" s="2" t="s">
        <v>49</v>
      </c>
      <c r="C15" s="1">
        <v>6984970</v>
      </c>
      <c r="E15" s="1">
        <v>54852934485</v>
      </c>
      <c r="G15" s="1">
        <v>-48326129622</v>
      </c>
      <c r="I15" s="1">
        <v>6526804863</v>
      </c>
      <c r="K15" s="1">
        <v>6984970</v>
      </c>
      <c r="M15" s="1">
        <v>54852934485</v>
      </c>
      <c r="O15" s="1">
        <v>-48655593219</v>
      </c>
      <c r="Q15" s="1">
        <v>6197341266</v>
      </c>
    </row>
    <row r="16" spans="1:17" ht="21" x14ac:dyDescent="0.55000000000000004">
      <c r="A16" s="2" t="s">
        <v>45</v>
      </c>
      <c r="C16" s="1">
        <v>50000</v>
      </c>
      <c r="E16" s="1">
        <v>1058663250</v>
      </c>
      <c r="G16" s="1">
        <v>-974169000</v>
      </c>
      <c r="I16" s="1">
        <v>84494250</v>
      </c>
      <c r="K16" s="1">
        <v>50000</v>
      </c>
      <c r="M16" s="1">
        <v>1058663250</v>
      </c>
      <c r="O16" s="1">
        <v>-721183275</v>
      </c>
      <c r="Q16" s="1">
        <v>337479975</v>
      </c>
    </row>
    <row r="17" spans="1:17" ht="21" x14ac:dyDescent="0.55000000000000004">
      <c r="A17" s="2" t="s">
        <v>23</v>
      </c>
      <c r="C17" s="1">
        <v>251469</v>
      </c>
      <c r="E17" s="1">
        <v>1989783165</v>
      </c>
      <c r="G17" s="1">
        <v>-1794807542</v>
      </c>
      <c r="I17" s="1">
        <v>194975623</v>
      </c>
      <c r="K17" s="1">
        <v>251469</v>
      </c>
      <c r="M17" s="1">
        <v>1989783165</v>
      </c>
      <c r="O17" s="1">
        <v>-1007660559</v>
      </c>
      <c r="Q17" s="1">
        <v>982122606</v>
      </c>
    </row>
    <row r="18" spans="1:17" ht="21" x14ac:dyDescent="0.55000000000000004">
      <c r="A18" s="2" t="s">
        <v>47</v>
      </c>
      <c r="C18" s="1">
        <v>2777983</v>
      </c>
      <c r="E18" s="1">
        <v>33634509734</v>
      </c>
      <c r="G18" s="1">
        <v>-30873055732</v>
      </c>
      <c r="I18" s="1">
        <v>2761454002</v>
      </c>
      <c r="K18" s="1">
        <v>2777983</v>
      </c>
      <c r="M18" s="1">
        <v>33634509734</v>
      </c>
      <c r="O18" s="1">
        <v>-37905828413</v>
      </c>
      <c r="Q18" s="1">
        <v>-4271318678</v>
      </c>
    </row>
    <row r="19" spans="1:17" ht="21" x14ac:dyDescent="0.55000000000000004">
      <c r="A19" s="2" t="s">
        <v>39</v>
      </c>
      <c r="C19" s="1">
        <v>195</v>
      </c>
      <c r="E19" s="1">
        <v>2762216</v>
      </c>
      <c r="G19" s="1">
        <v>-2572253</v>
      </c>
      <c r="I19" s="1">
        <v>189963</v>
      </c>
      <c r="K19" s="1">
        <v>195</v>
      </c>
      <c r="M19" s="1">
        <v>2762216</v>
      </c>
      <c r="O19" s="1">
        <v>-2390964</v>
      </c>
      <c r="Q19" s="1">
        <v>371252</v>
      </c>
    </row>
    <row r="20" spans="1:17" ht="21" x14ac:dyDescent="0.55000000000000004">
      <c r="A20" s="2" t="s">
        <v>20</v>
      </c>
      <c r="C20" s="1">
        <v>306919</v>
      </c>
      <c r="E20" s="1">
        <v>1091622152</v>
      </c>
      <c r="G20" s="1">
        <v>-902769689</v>
      </c>
      <c r="I20" s="1">
        <v>188852463</v>
      </c>
      <c r="K20" s="1">
        <v>306919</v>
      </c>
      <c r="M20" s="1">
        <v>1091622152</v>
      </c>
      <c r="O20" s="1">
        <v>-780126795</v>
      </c>
      <c r="Q20" s="1">
        <v>311495357</v>
      </c>
    </row>
    <row r="21" spans="1:17" ht="21" x14ac:dyDescent="0.55000000000000004">
      <c r="A21" s="2" t="s">
        <v>18</v>
      </c>
      <c r="C21" s="1">
        <v>830000</v>
      </c>
      <c r="E21" s="1">
        <v>1579167711</v>
      </c>
      <c r="G21" s="1">
        <v>-1262344095</v>
      </c>
      <c r="I21" s="1">
        <v>316823616</v>
      </c>
      <c r="K21" s="1">
        <v>830000</v>
      </c>
      <c r="M21" s="1">
        <v>1579167711</v>
      </c>
      <c r="O21" s="1">
        <v>-1567621998</v>
      </c>
      <c r="Q21" s="1">
        <v>11545713</v>
      </c>
    </row>
    <row r="22" spans="1:17" ht="21" x14ac:dyDescent="0.55000000000000004">
      <c r="A22" s="2" t="s">
        <v>19</v>
      </c>
      <c r="C22" s="1">
        <v>350000</v>
      </c>
      <c r="E22" s="1">
        <v>678787042</v>
      </c>
      <c r="G22" s="1">
        <v>-554232577</v>
      </c>
      <c r="I22" s="1">
        <v>124554465</v>
      </c>
      <c r="K22" s="1">
        <v>350000</v>
      </c>
      <c r="M22" s="1">
        <v>678787042</v>
      </c>
      <c r="O22" s="1">
        <v>-694793418</v>
      </c>
      <c r="Q22" s="1">
        <v>-16006375</v>
      </c>
    </row>
    <row r="23" spans="1:17" ht="21" x14ac:dyDescent="0.55000000000000004">
      <c r="A23" s="2" t="s">
        <v>40</v>
      </c>
      <c r="C23" s="1">
        <v>44750</v>
      </c>
      <c r="E23" s="1">
        <v>419481644</v>
      </c>
      <c r="G23" s="1">
        <v>-392348901</v>
      </c>
      <c r="I23" s="1">
        <v>27132743</v>
      </c>
      <c r="K23" s="1">
        <v>44750</v>
      </c>
      <c r="M23" s="1">
        <v>419481644</v>
      </c>
      <c r="O23" s="1">
        <v>-287721507</v>
      </c>
      <c r="Q23" s="1">
        <v>131760137</v>
      </c>
    </row>
    <row r="24" spans="1:17" ht="21" x14ac:dyDescent="0.55000000000000004">
      <c r="A24" s="2" t="s">
        <v>33</v>
      </c>
      <c r="C24" s="1">
        <v>85000</v>
      </c>
      <c r="E24" s="1">
        <v>1132222950</v>
      </c>
      <c r="G24" s="1">
        <v>-1035054562</v>
      </c>
      <c r="I24" s="1">
        <v>97168388</v>
      </c>
      <c r="K24" s="1">
        <v>85000</v>
      </c>
      <c r="M24" s="1">
        <v>1132222950</v>
      </c>
      <c r="O24" s="1">
        <v>-730988999</v>
      </c>
      <c r="Q24" s="1">
        <v>401233951</v>
      </c>
    </row>
    <row r="25" spans="1:17" ht="21" x14ac:dyDescent="0.55000000000000004">
      <c r="A25" s="2" t="s">
        <v>43</v>
      </c>
      <c r="C25" s="1">
        <v>1500000</v>
      </c>
      <c r="E25" s="1">
        <v>20382995250</v>
      </c>
      <c r="G25" s="1">
        <v>-18340222500</v>
      </c>
      <c r="I25" s="1">
        <v>2042772750</v>
      </c>
      <c r="K25" s="1">
        <v>1500000</v>
      </c>
      <c r="M25" s="1">
        <v>20382995250</v>
      </c>
      <c r="O25" s="1">
        <v>-20636478000</v>
      </c>
      <c r="Q25" s="1">
        <v>-253482750</v>
      </c>
    </row>
    <row r="26" spans="1:17" ht="21" x14ac:dyDescent="0.55000000000000004">
      <c r="A26" s="2" t="s">
        <v>16</v>
      </c>
      <c r="C26" s="1">
        <v>100000</v>
      </c>
      <c r="E26" s="1">
        <v>2162058750</v>
      </c>
      <c r="G26" s="1">
        <v>-1902611700</v>
      </c>
      <c r="I26" s="1">
        <v>259447050</v>
      </c>
      <c r="K26" s="1">
        <v>100000</v>
      </c>
      <c r="M26" s="1">
        <v>2162058750</v>
      </c>
      <c r="O26" s="1">
        <v>-1830046050</v>
      </c>
      <c r="Q26" s="1">
        <v>332012700</v>
      </c>
    </row>
    <row r="27" spans="1:17" ht="21" x14ac:dyDescent="0.55000000000000004">
      <c r="A27" s="2" t="s">
        <v>32</v>
      </c>
      <c r="C27" s="1">
        <v>6734783</v>
      </c>
      <c r="E27" s="1">
        <v>26511055722</v>
      </c>
      <c r="G27" s="1">
        <v>-17874878479</v>
      </c>
      <c r="I27" s="1">
        <v>8636177243</v>
      </c>
      <c r="K27" s="1">
        <v>6734783</v>
      </c>
      <c r="M27" s="1">
        <v>26511055722</v>
      </c>
      <c r="O27" s="1">
        <v>-14219566251</v>
      </c>
      <c r="Q27" s="1">
        <v>12291489471</v>
      </c>
    </row>
    <row r="28" spans="1:17" ht="21" x14ac:dyDescent="0.55000000000000004">
      <c r="A28" s="2" t="s">
        <v>15</v>
      </c>
      <c r="C28" s="1">
        <v>14152500</v>
      </c>
      <c r="E28" s="1">
        <v>76953560658</v>
      </c>
      <c r="G28" s="1">
        <v>-63110360715</v>
      </c>
      <c r="I28" s="1">
        <v>13843199943</v>
      </c>
      <c r="K28" s="1">
        <v>14152500</v>
      </c>
      <c r="M28" s="1">
        <v>76953560658</v>
      </c>
      <c r="O28" s="1">
        <v>-87536043000</v>
      </c>
      <c r="Q28" s="1">
        <v>-10582482341</v>
      </c>
    </row>
    <row r="29" spans="1:17" ht="21" x14ac:dyDescent="0.55000000000000004">
      <c r="A29" s="2" t="s">
        <v>24</v>
      </c>
      <c r="C29" s="1">
        <v>421871</v>
      </c>
      <c r="E29" s="1">
        <v>1773896469</v>
      </c>
      <c r="G29" s="1">
        <v>-1468182397</v>
      </c>
      <c r="I29" s="1">
        <v>305714072</v>
      </c>
      <c r="K29" s="1">
        <v>421871</v>
      </c>
      <c r="M29" s="1">
        <v>1773896469</v>
      </c>
      <c r="O29" s="1">
        <v>-1090790807</v>
      </c>
      <c r="Q29" s="1">
        <v>683105662</v>
      </c>
    </row>
    <row r="30" spans="1:17" ht="21" x14ac:dyDescent="0.55000000000000004">
      <c r="A30" s="2" t="s">
        <v>36</v>
      </c>
      <c r="C30" s="1">
        <v>8013798</v>
      </c>
      <c r="E30" s="1">
        <v>35855487674</v>
      </c>
      <c r="G30" s="1">
        <v>-30550054483</v>
      </c>
      <c r="I30" s="1">
        <v>5305433191</v>
      </c>
      <c r="K30" s="1">
        <v>8013798</v>
      </c>
      <c r="M30" s="1">
        <v>35855487674</v>
      </c>
      <c r="O30" s="1">
        <v>-31657344594</v>
      </c>
      <c r="Q30" s="1">
        <v>4198143080</v>
      </c>
    </row>
    <row r="31" spans="1:17" ht="21" x14ac:dyDescent="0.55000000000000004">
      <c r="A31" s="2" t="s">
        <v>30</v>
      </c>
      <c r="C31" s="1">
        <v>20858</v>
      </c>
      <c r="E31" s="1">
        <v>257100296</v>
      </c>
      <c r="G31" s="1">
        <v>-233256317</v>
      </c>
      <c r="I31" s="1">
        <v>23843979</v>
      </c>
      <c r="K31" s="1">
        <v>20858</v>
      </c>
      <c r="M31" s="1">
        <v>257100296</v>
      </c>
      <c r="O31" s="1">
        <v>-307530352</v>
      </c>
      <c r="Q31" s="1">
        <v>-50430055</v>
      </c>
    </row>
    <row r="32" spans="1:17" ht="21" x14ac:dyDescent="0.55000000000000004">
      <c r="A32" s="2" t="s">
        <v>46</v>
      </c>
      <c r="C32" s="1">
        <v>10496511</v>
      </c>
      <c r="E32" s="1">
        <v>46994991645</v>
      </c>
      <c r="G32" s="1">
        <v>-39555509175</v>
      </c>
      <c r="I32" s="1">
        <v>7439482470</v>
      </c>
      <c r="K32" s="1">
        <v>10496511</v>
      </c>
      <c r="M32" s="1">
        <v>46994991645</v>
      </c>
      <c r="O32" s="1">
        <v>-31469115186</v>
      </c>
      <c r="Q32" s="1">
        <v>15525876459</v>
      </c>
    </row>
    <row r="33" spans="1:17" ht="21" x14ac:dyDescent="0.55000000000000004">
      <c r="A33" s="2" t="s">
        <v>22</v>
      </c>
      <c r="C33" s="1">
        <v>3049931</v>
      </c>
      <c r="E33" s="1">
        <v>5978677871</v>
      </c>
      <c r="G33" s="1">
        <v>-5354130386</v>
      </c>
      <c r="I33" s="1">
        <v>624547485</v>
      </c>
      <c r="K33" s="1">
        <v>3049931</v>
      </c>
      <c r="M33" s="1">
        <v>5978677871</v>
      </c>
      <c r="O33" s="1">
        <v>-3340256983</v>
      </c>
      <c r="Q33" s="1">
        <v>2638420888</v>
      </c>
    </row>
    <row r="34" spans="1:17" ht="21" x14ac:dyDescent="0.55000000000000004">
      <c r="A34" s="2" t="s">
        <v>26</v>
      </c>
      <c r="C34" s="1">
        <v>500000</v>
      </c>
      <c r="E34" s="1">
        <v>71303206500</v>
      </c>
      <c r="G34" s="1">
        <v>-67595400000</v>
      </c>
      <c r="I34" s="1">
        <v>3707806500</v>
      </c>
      <c r="K34" s="1">
        <v>500000</v>
      </c>
      <c r="M34" s="1">
        <v>71303206500</v>
      </c>
      <c r="O34" s="1">
        <v>-59061480750</v>
      </c>
      <c r="Q34" s="1">
        <v>12241725750</v>
      </c>
    </row>
    <row r="35" spans="1:17" ht="21" x14ac:dyDescent="0.55000000000000004">
      <c r="A35" s="2" t="s">
        <v>28</v>
      </c>
      <c r="C35" s="1">
        <v>544352</v>
      </c>
      <c r="E35" s="1">
        <v>1252135726</v>
      </c>
      <c r="G35" s="1">
        <v>-1075191740</v>
      </c>
      <c r="I35" s="1">
        <v>176943986</v>
      </c>
      <c r="K35" s="1">
        <v>544352</v>
      </c>
      <c r="M35" s="1">
        <v>1252135726</v>
      </c>
      <c r="O35" s="1">
        <v>-908528904</v>
      </c>
      <c r="Q35" s="1">
        <v>343606822</v>
      </c>
    </row>
    <row r="36" spans="1:17" ht="21" x14ac:dyDescent="0.55000000000000004">
      <c r="A36" s="2" t="s">
        <v>29</v>
      </c>
      <c r="C36" s="1">
        <v>60935</v>
      </c>
      <c r="E36" s="1">
        <v>214426426</v>
      </c>
      <c r="G36" s="1">
        <v>-33922355063</v>
      </c>
      <c r="I36" s="1">
        <v>-33707928636</v>
      </c>
      <c r="K36" s="1">
        <v>60935</v>
      </c>
      <c r="M36" s="1">
        <v>214426426</v>
      </c>
      <c r="O36" s="1">
        <v>-105559876</v>
      </c>
      <c r="Q36" s="1">
        <v>108866550</v>
      </c>
    </row>
    <row r="37" spans="1:17" ht="21" x14ac:dyDescent="0.55000000000000004">
      <c r="A37" s="2" t="s">
        <v>25</v>
      </c>
      <c r="C37" s="1">
        <v>1400000</v>
      </c>
      <c r="E37" s="1">
        <v>28793652300</v>
      </c>
      <c r="G37" s="1">
        <v>-24604725600</v>
      </c>
      <c r="I37" s="1">
        <v>4188926700</v>
      </c>
      <c r="K37" s="1">
        <v>1400000</v>
      </c>
      <c r="M37" s="1">
        <v>28793652300</v>
      </c>
      <c r="O37" s="1">
        <v>-31145574600</v>
      </c>
      <c r="Q37" s="1">
        <v>-2351922300</v>
      </c>
    </row>
    <row r="38" spans="1:17" ht="21" x14ac:dyDescent="0.55000000000000004">
      <c r="A38" s="2" t="s">
        <v>35</v>
      </c>
      <c r="C38" s="1">
        <v>20450168</v>
      </c>
      <c r="E38" s="1">
        <v>22076739597</v>
      </c>
      <c r="G38" s="1">
        <v>-18600567892</v>
      </c>
      <c r="I38" s="1">
        <v>3476171705</v>
      </c>
      <c r="K38" s="1">
        <v>20450168</v>
      </c>
      <c r="M38" s="1">
        <v>22076739597</v>
      </c>
      <c r="O38" s="1">
        <v>-19373177376</v>
      </c>
      <c r="Q38" s="1">
        <v>2703562221</v>
      </c>
    </row>
    <row r="39" spans="1:17" ht="21" x14ac:dyDescent="0.55000000000000004">
      <c r="A39" s="2" t="s">
        <v>42</v>
      </c>
      <c r="C39" s="1">
        <v>12667704</v>
      </c>
      <c r="E39" s="1">
        <v>221247258502</v>
      </c>
      <c r="G39" s="1">
        <v>-208906773964</v>
      </c>
      <c r="I39" s="1">
        <v>12340484538</v>
      </c>
      <c r="K39" s="1">
        <v>12667704</v>
      </c>
      <c r="M39" s="1">
        <v>221247258502</v>
      </c>
      <c r="O39" s="1">
        <v>-295667935717</v>
      </c>
      <c r="Q39" s="1">
        <v>-74420677214</v>
      </c>
    </row>
    <row r="40" spans="1:17" ht="21" x14ac:dyDescent="0.55000000000000004">
      <c r="A40" s="2" t="s">
        <v>41</v>
      </c>
      <c r="C40" s="1">
        <v>1349937</v>
      </c>
      <c r="E40" s="1">
        <v>11137810461</v>
      </c>
      <c r="G40" s="1">
        <v>-9259144143</v>
      </c>
      <c r="I40" s="1">
        <v>1878666318</v>
      </c>
      <c r="K40" s="1">
        <v>1349937</v>
      </c>
      <c r="M40" s="1">
        <v>11137810461</v>
      </c>
      <c r="O40" s="1">
        <v>-8574770738</v>
      </c>
      <c r="Q40" s="1">
        <v>2563039723</v>
      </c>
    </row>
    <row r="41" spans="1:17" ht="21" x14ac:dyDescent="0.55000000000000004">
      <c r="A41" s="2" t="s">
        <v>27</v>
      </c>
      <c r="C41" s="1">
        <v>1235520</v>
      </c>
      <c r="E41" s="1">
        <v>6248922121</v>
      </c>
      <c r="G41" s="1">
        <v>-4815649300</v>
      </c>
      <c r="I41" s="1">
        <v>1433272821</v>
      </c>
      <c r="K41" s="1">
        <v>1235520</v>
      </c>
      <c r="M41" s="1">
        <v>6248922121</v>
      </c>
      <c r="O41" s="1">
        <v>-5519549185</v>
      </c>
      <c r="Q41" s="1">
        <v>729372936</v>
      </c>
    </row>
    <row r="42" spans="1:17" ht="21" x14ac:dyDescent="0.55000000000000004">
      <c r="A42" s="2" t="s">
        <v>31</v>
      </c>
      <c r="C42" s="1">
        <v>517840</v>
      </c>
      <c r="E42" s="1">
        <v>1588031058</v>
      </c>
      <c r="G42" s="1">
        <v>-1129041990</v>
      </c>
      <c r="I42" s="1">
        <v>458989068</v>
      </c>
      <c r="K42" s="1">
        <v>517840</v>
      </c>
      <c r="M42" s="1">
        <v>1588031058</v>
      </c>
      <c r="O42" s="1">
        <v>-1052997165</v>
      </c>
      <c r="Q42" s="1">
        <v>535033893</v>
      </c>
    </row>
    <row r="43" spans="1:17" ht="21" x14ac:dyDescent="0.55000000000000004">
      <c r="A43" s="2" t="s">
        <v>89</v>
      </c>
      <c r="C43" s="1">
        <v>913500</v>
      </c>
      <c r="E43" s="1">
        <v>970874497096</v>
      </c>
      <c r="G43" s="1">
        <v>-970874497096</v>
      </c>
      <c r="I43" s="1">
        <v>0</v>
      </c>
      <c r="K43" s="1">
        <v>913500</v>
      </c>
      <c r="M43" s="1">
        <v>970874497096</v>
      </c>
      <c r="O43" s="1">
        <v>-912421093696</v>
      </c>
      <c r="Q43" s="1">
        <v>58453403400</v>
      </c>
    </row>
    <row r="44" spans="1:17" ht="21" x14ac:dyDescent="0.55000000000000004">
      <c r="A44" s="2" t="s">
        <v>85</v>
      </c>
      <c r="C44" s="1">
        <v>824000</v>
      </c>
      <c r="E44" s="1">
        <v>897997208500</v>
      </c>
      <c r="G44" s="1">
        <v>-897997208500</v>
      </c>
      <c r="I44" s="1">
        <v>0</v>
      </c>
      <c r="K44" s="1">
        <v>824000</v>
      </c>
      <c r="M44" s="1">
        <v>897997208500</v>
      </c>
      <c r="O44" s="1">
        <v>-823850650000</v>
      </c>
      <c r="Q44" s="1">
        <v>74146558500</v>
      </c>
    </row>
    <row r="45" spans="1:17" ht="21" x14ac:dyDescent="0.55000000000000004">
      <c r="A45" s="2" t="s">
        <v>92</v>
      </c>
      <c r="C45" s="1">
        <v>47943</v>
      </c>
      <c r="E45" s="1">
        <v>41310267986</v>
      </c>
      <c r="G45" s="1">
        <v>-40629121436</v>
      </c>
      <c r="I45" s="1">
        <v>681146550</v>
      </c>
      <c r="K45" s="1">
        <v>47943</v>
      </c>
      <c r="M45" s="1">
        <v>41310267986</v>
      </c>
      <c r="O45" s="1">
        <v>-34993963914</v>
      </c>
      <c r="Q45" s="1">
        <v>6316304072</v>
      </c>
    </row>
    <row r="46" spans="1:17" ht="21" x14ac:dyDescent="0.55000000000000004">
      <c r="A46" s="2" t="s">
        <v>98</v>
      </c>
      <c r="C46" s="1">
        <v>1000</v>
      </c>
      <c r="E46" s="1">
        <v>999818750</v>
      </c>
      <c r="G46" s="1">
        <v>-999818750</v>
      </c>
      <c r="I46" s="1">
        <v>0</v>
      </c>
      <c r="K46" s="1">
        <v>1000</v>
      </c>
      <c r="M46" s="1">
        <v>999818750</v>
      </c>
      <c r="O46" s="1">
        <v>-1000181250</v>
      </c>
      <c r="Q46" s="1">
        <v>-362500</v>
      </c>
    </row>
    <row r="47" spans="1:17" ht="21" x14ac:dyDescent="0.55000000000000004">
      <c r="A47" s="5" t="s">
        <v>95</v>
      </c>
      <c r="B47" s="6"/>
      <c r="C47" s="6">
        <v>1850000</v>
      </c>
      <c r="D47" s="6"/>
      <c r="E47" s="6">
        <v>1849664687500</v>
      </c>
      <c r="F47" s="6"/>
      <c r="G47" s="6">
        <v>-1849664687500</v>
      </c>
      <c r="H47" s="6"/>
      <c r="I47" s="6">
        <v>0</v>
      </c>
      <c r="J47" s="6"/>
      <c r="K47" s="6">
        <v>1850000</v>
      </c>
      <c r="L47" s="6"/>
      <c r="M47" s="6">
        <v>1849664687500</v>
      </c>
      <c r="N47" s="6"/>
      <c r="O47" s="6">
        <v>-1851884800000</v>
      </c>
      <c r="P47" s="6"/>
      <c r="Q47" s="6">
        <v>-2220112500</v>
      </c>
    </row>
    <row r="48" spans="1:17" ht="21" x14ac:dyDescent="0.55000000000000004">
      <c r="A48" s="7" t="s">
        <v>101</v>
      </c>
      <c r="B48" s="8"/>
      <c r="C48" s="8">
        <v>20000</v>
      </c>
      <c r="D48" s="8"/>
      <c r="E48" s="8">
        <v>19996375000</v>
      </c>
      <c r="F48" s="8"/>
      <c r="G48" s="8">
        <v>-19996375000</v>
      </c>
      <c r="H48" s="8"/>
      <c r="I48" s="8">
        <v>0</v>
      </c>
      <c r="J48" s="8"/>
      <c r="K48" s="8">
        <v>20000</v>
      </c>
      <c r="L48" s="8"/>
      <c r="M48" s="8">
        <v>19996375000</v>
      </c>
      <c r="N48" s="8"/>
      <c r="O48" s="8">
        <v>-20003625000</v>
      </c>
      <c r="P48" s="8"/>
      <c r="Q48" s="8">
        <v>-7250000</v>
      </c>
    </row>
    <row r="49" spans="1:17" s="2" customFormat="1" ht="21.75" thickBot="1" x14ac:dyDescent="0.6">
      <c r="A49" s="13"/>
      <c r="B49" s="13"/>
      <c r="C49" s="13">
        <f>SUM(C8:C48)</f>
        <v>104192302</v>
      </c>
      <c r="D49" s="13"/>
      <c r="E49" s="13">
        <f>SUM(E8:E48)</f>
        <v>4477783599649</v>
      </c>
      <c r="F49" s="13"/>
      <c r="G49" s="13">
        <f>SUM(G8:G48)</f>
        <v>-4430643132288</v>
      </c>
      <c r="H49" s="13"/>
      <c r="I49" s="13">
        <f>SUM(I8:I48)</f>
        <v>47140467362</v>
      </c>
      <c r="J49" s="13"/>
      <c r="K49" s="13">
        <f>SUM(K8:K48)</f>
        <v>104192302</v>
      </c>
      <c r="L49" s="13"/>
      <c r="M49" s="13">
        <f>SUM(M8:M48)</f>
        <v>4477783599649</v>
      </c>
      <c r="N49" s="13"/>
      <c r="O49" s="13">
        <f>SUM(O8:O48)</f>
        <v>-4363816056776</v>
      </c>
      <c r="P49" s="13"/>
      <c r="Q49" s="13">
        <f>SUM(Q8:Q48)</f>
        <v>113967542878</v>
      </c>
    </row>
    <row r="50" spans="1:17" ht="19.5" thickTop="1" x14ac:dyDescent="0.45"/>
  </sheetData>
  <sheetProtection algorithmName="SHA-512" hashValue="Sha6gAP/JJAnXAJnoEAKoKZ2FdVhIik2l7lnhehoggjMBYWi9e/aH4oY4X4h8cZOIX1wb8EhL11yWtx0W6NGBA==" saltValue="7hDQLA0uu31/kDDKgclLVw==" spinCount="100000" sheet="1" objects="1" scenarios="1" selectLockedCells="1" autoFilter="0" selectUnlockedCells="1"/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23"/>
  <sheetViews>
    <sheetView rightToLeft="1" view="pageBreakPreview" topLeftCell="D3" zoomScale="73" zoomScaleNormal="100" zoomScaleSheetLayoutView="73" workbookViewId="0">
      <selection activeCell="M19" sqref="M19"/>
    </sheetView>
  </sheetViews>
  <sheetFormatPr defaultRowHeight="18.75" x14ac:dyDescent="0.45"/>
  <cols>
    <col min="1" max="1" width="31.7109375" style="1" bestFit="1" customWidth="1"/>
    <col min="2" max="2" width="1" style="1" customWidth="1"/>
    <col min="3" max="3" width="15.140625" style="1" bestFit="1" customWidth="1"/>
    <col min="4" max="4" width="1" style="1" customWidth="1"/>
    <col min="5" max="5" width="19.28515625" style="1" bestFit="1" customWidth="1"/>
    <col min="6" max="6" width="1" style="1" customWidth="1"/>
    <col min="7" max="7" width="20.42578125" style="1" bestFit="1" customWidth="1"/>
    <col min="8" max="8" width="1" style="1" customWidth="1"/>
    <col min="9" max="9" width="18.28515625" style="1" customWidth="1"/>
    <col min="10" max="10" width="1" style="1" customWidth="1"/>
    <col min="11" max="11" width="15.140625" style="1" bestFit="1" customWidth="1"/>
    <col min="12" max="12" width="1" style="1" customWidth="1"/>
    <col min="13" max="13" width="22.140625" style="1" bestFit="1" customWidth="1"/>
    <col min="14" max="14" width="1" style="1" customWidth="1"/>
    <col min="15" max="15" width="21.85546875" style="1" bestFit="1" customWidth="1"/>
    <col min="16" max="16" width="1" style="1" customWidth="1"/>
    <col min="17" max="17" width="18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17" s="3" customFormat="1" ht="22.5" x14ac:dyDescent="0.55000000000000004"/>
    <row r="2" spans="1:17" s="3" customFormat="1" ht="24" x14ac:dyDescent="0.55000000000000004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spans="1:17" s="3" customFormat="1" ht="24" x14ac:dyDescent="0.55000000000000004">
      <c r="A3" s="42" t="s">
        <v>179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</row>
    <row r="4" spans="1:17" s="3" customFormat="1" ht="24" x14ac:dyDescent="0.55000000000000004">
      <c r="A4" s="42" t="s">
        <v>2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</row>
    <row r="5" spans="1:17" s="3" customFormat="1" ht="22.5" x14ac:dyDescent="0.55000000000000004"/>
    <row r="6" spans="1:17" s="17" customFormat="1" ht="22.5" x14ac:dyDescent="0.55000000000000004">
      <c r="A6" s="46" t="s">
        <v>3</v>
      </c>
      <c r="C6" s="45" t="s">
        <v>181</v>
      </c>
      <c r="D6" s="45" t="s">
        <v>181</v>
      </c>
      <c r="E6" s="45" t="s">
        <v>181</v>
      </c>
      <c r="F6" s="45" t="s">
        <v>181</v>
      </c>
      <c r="G6" s="45" t="s">
        <v>181</v>
      </c>
      <c r="H6" s="45" t="s">
        <v>181</v>
      </c>
      <c r="I6" s="45" t="s">
        <v>181</v>
      </c>
      <c r="K6" s="45" t="s">
        <v>182</v>
      </c>
      <c r="L6" s="45" t="s">
        <v>182</v>
      </c>
      <c r="M6" s="45" t="s">
        <v>182</v>
      </c>
      <c r="N6" s="45" t="s">
        <v>182</v>
      </c>
      <c r="O6" s="45" t="s">
        <v>182</v>
      </c>
      <c r="P6" s="45" t="s">
        <v>182</v>
      </c>
      <c r="Q6" s="45" t="s">
        <v>182</v>
      </c>
    </row>
    <row r="7" spans="1:17" s="17" customFormat="1" ht="52.5" customHeight="1" x14ac:dyDescent="0.55000000000000004">
      <c r="A7" s="45" t="s">
        <v>3</v>
      </c>
      <c r="C7" s="45" t="s">
        <v>7</v>
      </c>
      <c r="E7" s="45" t="s">
        <v>218</v>
      </c>
      <c r="G7" s="45" t="s">
        <v>219</v>
      </c>
      <c r="I7" s="45" t="s">
        <v>221</v>
      </c>
      <c r="K7" s="45" t="s">
        <v>7</v>
      </c>
      <c r="M7" s="45" t="s">
        <v>218</v>
      </c>
      <c r="O7" s="45" t="s">
        <v>219</v>
      </c>
      <c r="Q7" s="45" t="s">
        <v>221</v>
      </c>
    </row>
    <row r="8" spans="1:17" ht="21" x14ac:dyDescent="0.55000000000000004">
      <c r="A8" s="2" t="s">
        <v>23</v>
      </c>
      <c r="C8" s="1">
        <v>1</v>
      </c>
      <c r="E8" s="1">
        <v>1</v>
      </c>
      <c r="G8" s="1">
        <v>-4008</v>
      </c>
      <c r="I8" s="1">
        <v>-4007</v>
      </c>
      <c r="K8" s="1">
        <v>1</v>
      </c>
      <c r="M8" s="1">
        <v>1</v>
      </c>
      <c r="O8" s="1">
        <v>-4008</v>
      </c>
      <c r="Q8" s="1">
        <v>-4007</v>
      </c>
    </row>
    <row r="9" spans="1:17" ht="21" x14ac:dyDescent="0.55000000000000004">
      <c r="A9" s="2" t="s">
        <v>40</v>
      </c>
      <c r="C9" s="1">
        <v>1</v>
      </c>
      <c r="E9" s="1">
        <v>1</v>
      </c>
      <c r="G9" s="1">
        <v>-6431</v>
      </c>
      <c r="I9" s="1">
        <v>-6430</v>
      </c>
      <c r="K9" s="1">
        <v>1</v>
      </c>
      <c r="M9" s="1">
        <v>1</v>
      </c>
      <c r="O9" s="1">
        <v>-6431</v>
      </c>
      <c r="Q9" s="1">
        <v>-6430</v>
      </c>
    </row>
    <row r="10" spans="1:17" ht="21" x14ac:dyDescent="0.55000000000000004">
      <c r="A10" s="2" t="s">
        <v>41</v>
      </c>
      <c r="C10" s="1">
        <v>1</v>
      </c>
      <c r="E10" s="1">
        <v>1</v>
      </c>
      <c r="G10" s="1">
        <v>-6352</v>
      </c>
      <c r="I10" s="1">
        <v>-6351</v>
      </c>
      <c r="K10" s="1">
        <v>1</v>
      </c>
      <c r="M10" s="1">
        <v>1</v>
      </c>
      <c r="O10" s="1">
        <v>-6352</v>
      </c>
      <c r="Q10" s="1">
        <v>-6351</v>
      </c>
    </row>
    <row r="11" spans="1:17" ht="21" x14ac:dyDescent="0.55000000000000004">
      <c r="A11" s="2" t="s">
        <v>29</v>
      </c>
      <c r="C11" s="1">
        <v>34164079</v>
      </c>
      <c r="E11" s="1">
        <v>93539471770</v>
      </c>
      <c r="G11" s="1">
        <v>-151290011344</v>
      </c>
      <c r="I11" s="1">
        <v>-57750539574</v>
      </c>
      <c r="K11" s="1">
        <v>34164079</v>
      </c>
      <c r="M11" s="1">
        <v>93539471770</v>
      </c>
      <c r="O11" s="1">
        <v>-151290011344</v>
      </c>
      <c r="Q11" s="1">
        <v>-57750539574</v>
      </c>
    </row>
    <row r="12" spans="1:17" ht="21" x14ac:dyDescent="0.55000000000000004">
      <c r="A12" s="2" t="s">
        <v>215</v>
      </c>
      <c r="C12" s="9" t="s">
        <v>245</v>
      </c>
      <c r="E12" s="9" t="s">
        <v>245</v>
      </c>
      <c r="G12" s="9" t="s">
        <v>245</v>
      </c>
      <c r="I12" s="9" t="s">
        <v>245</v>
      </c>
      <c r="K12" s="1">
        <v>1394767</v>
      </c>
      <c r="M12" s="1">
        <v>5096656921</v>
      </c>
      <c r="O12" s="1">
        <v>-5141023849</v>
      </c>
      <c r="Q12" s="1">
        <v>-44366928</v>
      </c>
    </row>
    <row r="13" spans="1:17" ht="21" x14ac:dyDescent="0.55000000000000004">
      <c r="A13" s="2" t="s">
        <v>222</v>
      </c>
      <c r="C13" s="9" t="s">
        <v>245</v>
      </c>
      <c r="E13" s="9" t="s">
        <v>245</v>
      </c>
      <c r="G13" s="9" t="s">
        <v>245</v>
      </c>
      <c r="I13" s="9" t="s">
        <v>245</v>
      </c>
      <c r="K13" s="1">
        <v>74</v>
      </c>
      <c r="M13" s="1">
        <v>3063765</v>
      </c>
      <c r="O13" s="1">
        <v>-2082915</v>
      </c>
      <c r="Q13" s="1">
        <v>980850</v>
      </c>
    </row>
    <row r="14" spans="1:17" ht="21" x14ac:dyDescent="0.55000000000000004">
      <c r="A14" s="2" t="s">
        <v>47</v>
      </c>
      <c r="C14" s="9" t="s">
        <v>245</v>
      </c>
      <c r="E14" s="9" t="s">
        <v>245</v>
      </c>
      <c r="G14" s="9" t="s">
        <v>245</v>
      </c>
      <c r="I14" s="9" t="s">
        <v>245</v>
      </c>
      <c r="K14" s="1">
        <v>863513</v>
      </c>
      <c r="M14" s="1">
        <v>13733733873</v>
      </c>
      <c r="O14" s="1">
        <v>-11781848979</v>
      </c>
      <c r="Q14" s="1">
        <v>1951884894</v>
      </c>
    </row>
    <row r="15" spans="1:17" ht="21" x14ac:dyDescent="0.55000000000000004">
      <c r="A15" s="2" t="s">
        <v>27</v>
      </c>
      <c r="C15" s="9" t="s">
        <v>245</v>
      </c>
      <c r="E15" s="9" t="s">
        <v>245</v>
      </c>
      <c r="G15" s="9" t="s">
        <v>245</v>
      </c>
      <c r="I15" s="9" t="s">
        <v>245</v>
      </c>
      <c r="K15" s="1">
        <v>1709810</v>
      </c>
      <c r="M15" s="1">
        <v>8962664688</v>
      </c>
      <c r="O15" s="1">
        <v>-7638387383</v>
      </c>
      <c r="Q15" s="1">
        <v>1324277305</v>
      </c>
    </row>
    <row r="16" spans="1:17" ht="21" x14ac:dyDescent="0.55000000000000004">
      <c r="A16" s="2" t="s">
        <v>42</v>
      </c>
      <c r="C16" s="9" t="s">
        <v>245</v>
      </c>
      <c r="E16" s="9" t="s">
        <v>245</v>
      </c>
      <c r="G16" s="9" t="s">
        <v>245</v>
      </c>
      <c r="I16" s="9" t="s">
        <v>245</v>
      </c>
      <c r="K16" s="1">
        <v>123160</v>
      </c>
      <c r="M16" s="1">
        <v>2820656034</v>
      </c>
      <c r="O16" s="1">
        <v>-2874590557</v>
      </c>
      <c r="Q16" s="1">
        <v>-53934523</v>
      </c>
    </row>
    <row r="17" spans="1:17" ht="21" x14ac:dyDescent="0.55000000000000004">
      <c r="A17" s="2" t="s">
        <v>190</v>
      </c>
      <c r="C17" s="9" t="s">
        <v>245</v>
      </c>
      <c r="E17" s="9" t="s">
        <v>245</v>
      </c>
      <c r="G17" s="9" t="s">
        <v>245</v>
      </c>
      <c r="I17" s="9" t="s">
        <v>245</v>
      </c>
      <c r="K17" s="1">
        <v>575000</v>
      </c>
      <c r="M17" s="1">
        <v>574959995750</v>
      </c>
      <c r="O17" s="1">
        <v>-596306049935</v>
      </c>
      <c r="Q17" s="1">
        <v>-21346054185</v>
      </c>
    </row>
    <row r="18" spans="1:17" ht="21" x14ac:dyDescent="0.55000000000000004">
      <c r="A18" s="2" t="s">
        <v>223</v>
      </c>
      <c r="C18" s="9" t="s">
        <v>245</v>
      </c>
      <c r="E18" s="9" t="s">
        <v>245</v>
      </c>
      <c r="G18" s="9" t="s">
        <v>245</v>
      </c>
      <c r="I18" s="9" t="s">
        <v>245</v>
      </c>
      <c r="K18" s="1">
        <v>100830</v>
      </c>
      <c r="M18" s="1">
        <v>176650121173</v>
      </c>
      <c r="O18" s="1">
        <v>-154044597450</v>
      </c>
      <c r="Q18" s="1">
        <v>22605523723</v>
      </c>
    </row>
    <row r="19" spans="1:17" ht="21" x14ac:dyDescent="0.55000000000000004">
      <c r="A19" s="2" t="s">
        <v>95</v>
      </c>
      <c r="C19" s="9" t="s">
        <v>245</v>
      </c>
      <c r="E19" s="9" t="s">
        <v>245</v>
      </c>
      <c r="G19" s="9" t="s">
        <v>245</v>
      </c>
      <c r="I19" s="9" t="s">
        <v>245</v>
      </c>
      <c r="K19" s="1">
        <v>1850000</v>
      </c>
      <c r="M19" s="1">
        <v>1842790900000</v>
      </c>
      <c r="O19" s="1">
        <v>-1745869837561</v>
      </c>
      <c r="Q19" s="1">
        <v>96921062439</v>
      </c>
    </row>
    <row r="20" spans="1:17" ht="21" x14ac:dyDescent="0.55000000000000004">
      <c r="A20" s="2" t="s">
        <v>192</v>
      </c>
      <c r="C20" s="9" t="s">
        <v>245</v>
      </c>
      <c r="E20" s="9" t="s">
        <v>245</v>
      </c>
      <c r="G20" s="9" t="s">
        <v>245</v>
      </c>
      <c r="I20" s="9" t="s">
        <v>245</v>
      </c>
      <c r="K20" s="1">
        <v>7500</v>
      </c>
      <c r="M20" s="1">
        <v>7500000000</v>
      </c>
      <c r="O20" s="1">
        <v>-7292428007</v>
      </c>
      <c r="Q20" s="1">
        <v>207571993</v>
      </c>
    </row>
    <row r="21" spans="1:17" ht="21" x14ac:dyDescent="0.55000000000000004">
      <c r="A21" s="7" t="s">
        <v>188</v>
      </c>
      <c r="B21" s="8"/>
      <c r="C21" s="9" t="s">
        <v>245</v>
      </c>
      <c r="D21" s="8"/>
      <c r="E21" s="9" t="s">
        <v>245</v>
      </c>
      <c r="F21" s="8"/>
      <c r="G21" s="9" t="s">
        <v>245</v>
      </c>
      <c r="H21" s="8"/>
      <c r="I21" s="9" t="s">
        <v>245</v>
      </c>
      <c r="J21" s="8"/>
      <c r="K21" s="8">
        <v>1850000</v>
      </c>
      <c r="L21" s="8"/>
      <c r="M21" s="8">
        <v>1850827300000</v>
      </c>
      <c r="N21" s="8"/>
      <c r="O21" s="8">
        <v>-1846562350000</v>
      </c>
      <c r="P21" s="8"/>
      <c r="Q21" s="8">
        <v>4264950000</v>
      </c>
    </row>
    <row r="22" spans="1:17" s="2" customFormat="1" ht="21.75" thickBot="1" x14ac:dyDescent="0.6">
      <c r="A22" s="13"/>
      <c r="B22" s="13"/>
      <c r="C22" s="13">
        <f>SUM(C8:C21)</f>
        <v>34164082</v>
      </c>
      <c r="D22" s="13"/>
      <c r="E22" s="13">
        <f>SUM(E8:E21)</f>
        <v>93539471773</v>
      </c>
      <c r="F22" s="13"/>
      <c r="G22" s="13">
        <f>SUM(G8:G21)</f>
        <v>-151290028135</v>
      </c>
      <c r="H22" s="13"/>
      <c r="I22" s="13">
        <f>SUM(I8:I21)</f>
        <v>-57750556362</v>
      </c>
      <c r="J22" s="13"/>
      <c r="K22" s="13">
        <f>SUM(K8:K21)</f>
        <v>42638736</v>
      </c>
      <c r="L22" s="13"/>
      <c r="M22" s="13">
        <f>SUM(M8:M21)</f>
        <v>4576884563977</v>
      </c>
      <c r="N22" s="13"/>
      <c r="O22" s="13">
        <f>SUM(O8:O21)</f>
        <v>-4528803224771</v>
      </c>
      <c r="P22" s="13"/>
      <c r="Q22" s="13">
        <f>SUM(Q8:Q21)</f>
        <v>48081339206</v>
      </c>
    </row>
    <row r="23" spans="1:17" ht="19.5" thickTop="1" x14ac:dyDescent="0.45"/>
  </sheetData>
  <sheetProtection algorithmName="SHA-512" hashValue="5/q+BPManjMvrcJpHPLIl9qgWagLjaMMYrSWy+Na6QnWzwwbS0P/ZXttiEyqn/NLuyFfgMAl1k+LHg6As//bXA==" saltValue="vTC5TayG8z/hCRbVtmVnRg==" spinCount="100000" sheet="1" objects="1" scenarios="1" selectLockedCells="1" autoFilter="0" selectUnlockedCells="1"/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سهام</vt:lpstr>
      <vt:lpstr>تبعی</vt:lpstr>
      <vt:lpstr>اوراق مشارکت</vt:lpstr>
      <vt:lpstr>تعدیل قیمت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Sahar Sadat Akhlaghi</dc:creator>
  <cp:lastModifiedBy>Sahar Sadat Akhlaghi</cp:lastModifiedBy>
  <dcterms:created xsi:type="dcterms:W3CDTF">2023-01-23T06:32:57Z</dcterms:created>
  <dcterms:modified xsi:type="dcterms:W3CDTF">2023-01-30T11:44:54Z</dcterms:modified>
</cp:coreProperties>
</file>