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\New folder\"/>
    </mc:Choice>
  </mc:AlternateContent>
  <xr:revisionPtr revIDLastSave="0" documentId="13_ncr:1_{16594DB7-2237-4BBB-A960-9013194123D4}" xr6:coauthVersionLast="47" xr6:coauthVersionMax="47" xr10:uidLastSave="{00000000-0000-0000-0000-000000000000}"/>
  <bookViews>
    <workbookView xWindow="390" yWindow="390" windowWidth="14295" windowHeight="1491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2">'اوراق مشارکت'!$A$1:$AK$14</definedName>
    <definedName name="_xlnm.Print_Area" localSheetId="1">تبعی!$A$1:$Q$21</definedName>
    <definedName name="_xlnm.Print_Area" localSheetId="13">'جمع درآمدها'!$A$1:$G$10</definedName>
    <definedName name="_xlnm.Print_Area" localSheetId="11">'درآمد سپرده بانکی'!$A$1:$K$27</definedName>
    <definedName name="_xlnm.Print_Area" localSheetId="6">'درآمد سود سهام'!$A$1:$S$26</definedName>
    <definedName name="_xlnm.Print_Area" localSheetId="7">'درآمد ناشی از تغییر قیمت اوراق'!$A$1:$Q$29</definedName>
    <definedName name="_xlnm.Print_Area" localSheetId="4">سپرده!$A$1:$S$20</definedName>
    <definedName name="_xlnm.Print_Area" localSheetId="10">'سرمایه‌گذاری در اوراق بهادار'!$A$1:$Q$15</definedName>
    <definedName name="_xlnm.Print_Area" localSheetId="9">'سرمایه‌گذاری در سهام'!$A$1:$U$51</definedName>
    <definedName name="_xlnm.Print_Area" localSheetId="0">سهام!$A$1:$Y$25</definedName>
    <definedName name="_xlnm.Print_Area" localSheetId="5">'سود اوراق بهادار و سپرده بانکی'!$A$1:$S$33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G8" i="15"/>
  <c r="G10" i="15" s="1"/>
  <c r="G9" i="15"/>
  <c r="G7" i="15"/>
  <c r="E8" i="15" l="1"/>
  <c r="E9" i="15"/>
  <c r="E7" i="15"/>
  <c r="E10" i="15" s="1"/>
  <c r="S20" i="6" l="1"/>
  <c r="AK14" i="3"/>
  <c r="AM10" i="3"/>
  <c r="AM11" i="3"/>
  <c r="AM12" i="3"/>
  <c r="AM13" i="3"/>
  <c r="AM9" i="3"/>
  <c r="Y25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9" i="1"/>
  <c r="E27" i="13" l="1"/>
  <c r="I27" i="13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C51" i="11"/>
  <c r="D51" i="11"/>
  <c r="E51" i="11"/>
  <c r="F51" i="11"/>
  <c r="G51" i="11"/>
  <c r="H51" i="11"/>
  <c r="I51" i="11"/>
  <c r="J51" i="11"/>
  <c r="L51" i="11"/>
  <c r="M51" i="11"/>
  <c r="N51" i="11"/>
  <c r="O51" i="11"/>
  <c r="P51" i="11"/>
  <c r="Q51" i="11"/>
  <c r="R51" i="11"/>
  <c r="S51" i="11"/>
  <c r="T51" i="11"/>
  <c r="C39" i="10"/>
  <c r="D39" i="10"/>
  <c r="E39" i="10"/>
  <c r="F39" i="10"/>
  <c r="G39" i="10"/>
  <c r="H39" i="10"/>
  <c r="I39" i="10"/>
  <c r="K39" i="10"/>
  <c r="L39" i="10"/>
  <c r="M39" i="10"/>
  <c r="N39" i="10"/>
  <c r="O39" i="10"/>
  <c r="P39" i="10"/>
  <c r="Q39" i="10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I26" i="8"/>
  <c r="J26" i="8"/>
  <c r="K26" i="8"/>
  <c r="L26" i="8"/>
  <c r="M26" i="8"/>
  <c r="N26" i="8"/>
  <c r="O26" i="8"/>
  <c r="P26" i="8"/>
  <c r="Q26" i="8"/>
  <c r="R26" i="8"/>
  <c r="S26" i="8"/>
  <c r="I33" i="7"/>
  <c r="J33" i="7"/>
  <c r="K33" i="7"/>
  <c r="L33" i="7"/>
  <c r="M33" i="7"/>
  <c r="N33" i="7"/>
  <c r="O33" i="7"/>
  <c r="P33" i="7"/>
  <c r="Q33" i="7"/>
  <c r="R33" i="7"/>
  <c r="S33" i="7"/>
  <c r="M20" i="6"/>
  <c r="K20" i="6"/>
  <c r="O20" i="6"/>
  <c r="Q20" i="6"/>
  <c r="AG14" i="3"/>
  <c r="AI14" i="3"/>
  <c r="Q14" i="3"/>
  <c r="S14" i="3"/>
  <c r="E25" i="1"/>
  <c r="G25" i="1"/>
  <c r="U25" i="1"/>
  <c r="W25" i="1"/>
  <c r="K9" i="13" l="1"/>
  <c r="K13" i="13"/>
  <c r="K17" i="13"/>
  <c r="K21" i="13"/>
  <c r="K25" i="13"/>
  <c r="K15" i="13"/>
  <c r="K8" i="13"/>
  <c r="K12" i="13"/>
  <c r="K24" i="13"/>
  <c r="K10" i="13"/>
  <c r="K14" i="13"/>
  <c r="K18" i="13"/>
  <c r="K22" i="13"/>
  <c r="K26" i="13"/>
  <c r="K19" i="13"/>
  <c r="K23" i="13"/>
  <c r="K11" i="13"/>
  <c r="K16" i="13"/>
  <c r="K20" i="13"/>
  <c r="G10" i="13"/>
  <c r="G14" i="13"/>
  <c r="G18" i="13"/>
  <c r="G22" i="13"/>
  <c r="G26" i="13"/>
  <c r="G16" i="13"/>
  <c r="G24" i="13"/>
  <c r="G13" i="13"/>
  <c r="G17" i="13"/>
  <c r="G25" i="13"/>
  <c r="G11" i="13"/>
  <c r="G15" i="13"/>
  <c r="G19" i="13"/>
  <c r="G23" i="13"/>
  <c r="G8" i="13"/>
  <c r="G12" i="13"/>
  <c r="G20" i="13"/>
  <c r="G9" i="13"/>
  <c r="G21" i="13"/>
  <c r="G27" i="13" l="1"/>
  <c r="K27" i="13"/>
</calcChain>
</file>

<file path=xl/sharedStrings.xml><?xml version="1.0" encoding="utf-8"?>
<sst xmlns="http://schemas.openxmlformats.org/spreadsheetml/2006/main" count="762" uniqueCount="224">
  <si>
    <t>صندوق سرمایه‌گذاری تداوم اطمینان تمدن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</si>
  <si>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</si>
  <si>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</si>
  <si>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</si>
  <si>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</si>
  <si>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</si>
  <si>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</si>
  <si>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</si>
  <si>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</si>
  <si>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</si>
  <si>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</si>
  <si>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</si>
  <si>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</si>
  <si>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</si>
  <si>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</si>
  <si>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</si>
  <si>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بانک‌اقتصادنوین‌</t>
  </si>
  <si>
    <t>پالایش نفت شیراز</t>
  </si>
  <si>
    <t>ذوب آهن اصفهان</t>
  </si>
  <si>
    <t>س. نفت و گاز و پتروشیمی تأمین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</si>
  <si>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</si>
  <si>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</si>
  <si>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</si>
  <si>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</si>
  <si>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</si>
  <si>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صندوق س.آرمان آتیه درخشان مس-س</t>
  </si>
  <si>
    <t>فرآوری معدنی اپال کانی پارس</t>
  </si>
  <si>
    <t>فولاد  خوزستان</t>
  </si>
  <si>
    <t>گروه توسعه مالی مهرآیندگان</t>
  </si>
  <si>
    <t>ملی‌ صنایع‌ مس‌ ایران‌</t>
  </si>
  <si>
    <t>کشتیرانی جمهوری اسلامی ایران</t>
  </si>
  <si>
    <t>تعداد اوراق تبعی</t>
  </si>
  <si>
    <t>قیمت اعمال</t>
  </si>
  <si>
    <t>تاریخ اعمال</t>
  </si>
  <si>
    <t>نرخ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</si>
  <si>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</si>
  <si>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</si>
  <si>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</si>
  <si>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</si>
  <si>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</si>
  <si>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</si>
  <si>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ومهان-8862-02/10/23</t>
  </si>
  <si>
    <t>1402/10/23</t>
  </si>
  <si>
    <t>اختیارف ت­ فملی-2635-02/08/28</t>
  </si>
  <si>
    <t>1402/08/28</t>
  </si>
  <si>
    <t>اختیارف ت ونوین-7194-03/06/19</t>
  </si>
  <si>
    <t>1403/06/19</t>
  </si>
  <si>
    <t>اختیارف ت­ فارس-6050-02/09/04</t>
  </si>
  <si>
    <t>1402/09/04</t>
  </si>
  <si>
    <t>اختیارف ت شراز-17252-03/06/18</t>
  </si>
  <si>
    <t>1403/06/18</t>
  </si>
  <si>
    <t>اختیارف ت­ تاپیکو6620-02/09/07</t>
  </si>
  <si>
    <t>1402/09/07</t>
  </si>
  <si>
    <t>اختیارف ت­ خساپا-1608-02/09/05</t>
  </si>
  <si>
    <t>1402/09/05</t>
  </si>
  <si>
    <t>اختیارف ت خساپا-3216-03/06/26</t>
  </si>
  <si>
    <t>1403/06/26</t>
  </si>
  <si>
    <t>اختیارف ت­ شستا-551-02/08/29</t>
  </si>
  <si>
    <t>1402/08/29</t>
  </si>
  <si>
    <t>اختیارف ت شستا-1694-03/06/27</t>
  </si>
  <si>
    <t>1403/06/27</t>
  </si>
  <si>
    <t>اختیارف ت ذوب-4256-03/06/21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</si>
  <si>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</si>
  <si>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</si>
  <si>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</si>
  <si>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</si>
  <si>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</si>
  <si>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</si>
  <si>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</si>
  <si>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</si>
  <si>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</si>
  <si>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</si>
  <si>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</si>
  <si>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</si>
  <si>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</si>
  <si>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</si>
  <si>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</si>
  <si>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مرابحه عام دولت131-ش.خ040410</t>
  </si>
  <si>
    <t>1402/05/10</t>
  </si>
  <si>
    <t>1404/04/07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</si>
  <si>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</si>
  <si>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</si>
  <si>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</si>
  <si>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</si>
  <si>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</si>
  <si>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</si>
  <si>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</si>
  <si>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</si>
  <si>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</si>
  <si>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</si>
  <si>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</si>
  <si>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</si>
  <si>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</si>
  <si>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</si>
  <si>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</si>
  <si>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</si>
  <si>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</si>
  <si>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</si>
  <si>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</si>
  <si>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</si>
  <si>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</si>
  <si>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</si>
  <si>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104456251</t>
  </si>
  <si>
    <t>سپرده کوتاه مدت</t>
  </si>
  <si>
    <t>1398/05/09</t>
  </si>
  <si>
    <t>بانک توسعه صادرات ایران مرکزی</t>
  </si>
  <si>
    <t xml:space="preserve">0200051454006 </t>
  </si>
  <si>
    <t>1400/02/21</t>
  </si>
  <si>
    <t>بانک خاورمیانه دروس</t>
  </si>
  <si>
    <t>1011-10-810-707074799</t>
  </si>
  <si>
    <t>1401/06/30</t>
  </si>
  <si>
    <t>بانک پاسارگاد شهید بهزادی</t>
  </si>
  <si>
    <t xml:space="preserve">378.8100.14069480.1 </t>
  </si>
  <si>
    <t>1401/10/17</t>
  </si>
  <si>
    <t xml:space="preserve">378.9012.14069480.4 </t>
  </si>
  <si>
    <t>سپرده بلند مدت</t>
  </si>
  <si>
    <t>1401/10/18</t>
  </si>
  <si>
    <t>بانک صادرات میدان فرهنگ</t>
  </si>
  <si>
    <t>0218175230008</t>
  </si>
  <si>
    <t>1402/04/21</t>
  </si>
  <si>
    <t>0406774560008</t>
  </si>
  <si>
    <t>6175001164</t>
  </si>
  <si>
    <t>1402/04/26</t>
  </si>
  <si>
    <t>378.307.14069480.2</t>
  </si>
  <si>
    <t>1402/05/19</t>
  </si>
  <si>
    <t>406809785005</t>
  </si>
  <si>
    <t>6175001237</t>
  </si>
  <si>
    <t>406827268006</t>
  </si>
  <si>
    <t>1402/06/01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</si>
  <si>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</si>
  <si>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</si>
  <si>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</si>
  <si>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</si>
  <si>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</si>
  <si>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</si>
  <si>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</si>
  <si>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</si>
  <si>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</si>
  <si>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</si>
  <si>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دولت95-ش.خ020514</t>
  </si>
  <si>
    <t>1402/05/14</t>
  </si>
  <si>
    <t>بانک شهر بلوار کشاورز</t>
  </si>
  <si>
    <t>بانک پاسارگاد شهران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</si>
  <si>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</si>
  <si>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</si>
  <si>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</si>
  <si>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</si>
  <si>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</si>
  <si>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</si>
  <si>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</si>
  <si>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</si>
  <si>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مپنا (سهامی عام)</t>
  </si>
  <si>
    <t>1402/06/19</t>
  </si>
  <si>
    <t>1402/01/31</t>
  </si>
  <si>
    <t>1402/04/31</t>
  </si>
  <si>
    <t>1402/07/12</t>
  </si>
  <si>
    <t>پالایش نفت اصفهان</t>
  </si>
  <si>
    <t>1402/04/30</t>
  </si>
  <si>
    <t>بانک ملت</t>
  </si>
  <si>
    <t>1402/03/31</t>
  </si>
  <si>
    <t>1402/07/27</t>
  </si>
  <si>
    <t>1402/06/06</t>
  </si>
  <si>
    <t>فولاد هرمزگان جنوب</t>
  </si>
  <si>
    <t>1402/03/30</t>
  </si>
  <si>
    <t>1402/04/25</t>
  </si>
  <si>
    <t>سرمایه گذاری مس سرچشمه</t>
  </si>
  <si>
    <t>1402/04/24</t>
  </si>
  <si>
    <t>لیزینگ پارسیان</t>
  </si>
  <si>
    <t>1401/12/24</t>
  </si>
  <si>
    <t>پلی پروپیلن جم - جم پیلن</t>
  </si>
  <si>
    <t>1402/02/27</t>
  </si>
  <si>
    <t>پدیده شیمی قرن</t>
  </si>
  <si>
    <t>1402/04/13</t>
  </si>
  <si>
    <t>1402/02/18</t>
  </si>
  <si>
    <t>صنایع شیمیایی کیمیاگران امروز</t>
  </si>
  <si>
    <t>1402/04/28</t>
  </si>
  <si>
    <t>بهای فروش</t>
  </si>
  <si>
    <t>ارزش دفتری</t>
  </si>
  <si>
    <t>سود و زیان ناشی از تغییر قیمت</t>
  </si>
  <si>
    <t>سود و زیان ناشی از فروش</t>
  </si>
  <si>
    <t>افرانت</t>
  </si>
  <si>
    <t>لامیران‌</t>
  </si>
  <si>
    <t>صندوق ثروت آفرین تمدن</t>
  </si>
  <si>
    <t>پیشگامان فن آوری و دانش آرامیس</t>
  </si>
  <si>
    <t>تولیدی فولاد سپید فراب کویر</t>
  </si>
  <si>
    <t>سیمان آبیک</t>
  </si>
  <si>
    <t>بانک صادرات ایران</t>
  </si>
  <si>
    <t>ایران‌ خودرو</t>
  </si>
  <si>
    <t>ح . س.نفت وگازوپتروشیمی تأمین</t>
  </si>
  <si>
    <t>معدنی‌وصنعتی‌چادرملو</t>
  </si>
  <si>
    <t>پالایش نفت تهران</t>
  </si>
  <si>
    <t>ملی‌ سرب‌وروی‌ ایران‌</t>
  </si>
  <si>
    <t>سرمایه‌ گذاری‌ پارس‌ توشه‌</t>
  </si>
  <si>
    <t>بانک تجارت</t>
  </si>
  <si>
    <t>ریل پردازسیر</t>
  </si>
  <si>
    <t>بیمه معلم</t>
  </si>
  <si>
    <t>بانک‌پارسیان‌</t>
  </si>
  <si>
    <t>توسعه مولد نیروگاهی جهرم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</si>
  <si>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</si>
  <si>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</si>
  <si>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</si>
  <si>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</si>
  <si>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</si>
  <si>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</si>
  <si>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</si>
  <si>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</si>
  <si>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</si>
  <si>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</si>
  <si>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</si>
  <si>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700794079668</t>
  </si>
  <si>
    <t>308-8100-140699480-1</t>
  </si>
  <si>
    <t>02-16817358-00-1</t>
  </si>
  <si>
    <t>378.9012.14069480.2</t>
  </si>
  <si>
    <t>341774248</t>
  </si>
  <si>
    <t xml:space="preserve">378.9012.14069480.3 </t>
  </si>
  <si>
    <t>378.420.14069480.1</t>
  </si>
  <si>
    <t>378.307.14069480.1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</si>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</sst>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_(* #,##0.0_);_(* \(#,##0.0\);_(* &quot;-&quot;??_);_(@_)"/>
    <numFmt numFmtId="167" formatCode="#,##0_-;[Black]\(#,##0\)"/>
  </numFmts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164" fontId="2" fillId="0" borderId="0" xfId="1" applyNumberFormat="1" applyFont="1"/>
    <xf numFmtId="43" fontId="2" fillId="0" borderId="0" xfId="1" applyNumberFormat="1" applyFont="1"/>
    <xf numFmtId="0" fontId="2" fillId="0" borderId="0" xfId="0" applyFont="1" applyBorder="1"/>
    <xf numFmtId="0" fontId="2" fillId="0" borderId="0" xfId="0" applyFont="1" applyAlignment="1">
      <alignment wrapText="1"/>
    </xf>
    <xf numFmtId="39" fontId="2" fillId="0" borderId="0" xfId="0" applyNumberFormat="1" applyFont="1"/>
    <xf numFmtId="164" fontId="2" fillId="0" borderId="2" xfId="1" applyNumberFormat="1" applyFont="1" applyBorder="1"/>
    <xf numFmtId="164" fontId="2" fillId="0" borderId="2" xfId="0" applyNumberFormat="1" applyFont="1" applyBorder="1"/>
    <xf numFmtId="0" fontId="4" fillId="0" borderId="2" xfId="0" applyFont="1" applyBorder="1"/>
    <xf numFmtId="165" fontId="2" fillId="0" borderId="0" xfId="0" applyNumberFormat="1" applyFont="1"/>
    <xf numFmtId="10" fontId="2" fillId="0" borderId="0" xfId="2" applyNumberFormat="1" applyFont="1"/>
    <xf numFmtId="10" fontId="2" fillId="0" borderId="2" xfId="2" applyNumberFormat="1" applyFont="1" applyBorder="1"/>
    <xf numFmtId="10" fontId="2" fillId="0" borderId="2" xfId="0" applyNumberFormat="1" applyFont="1" applyBorder="1"/>
    <xf numFmtId="0" fontId="2" fillId="2" borderId="2" xfId="0" applyFont="1" applyFill="1" applyBorder="1"/>
    <xf numFmtId="9" fontId="2" fillId="2" borderId="2" xfId="2" applyNumberFormat="1" applyFont="1" applyFill="1" applyBorder="1"/>
    <xf numFmtId="166" fontId="2" fillId="0" borderId="0" xfId="1" applyNumberFormat="1" applyFont="1"/>
    <xf numFmtId="37" fontId="2" fillId="0" borderId="0" xfId="0" applyNumberFormat="1" applyFont="1"/>
    <xf numFmtId="9" fontId="2" fillId="0" borderId="0" xfId="2" applyFont="1"/>
    <xf numFmtId="10" fontId="2" fillId="2" borderId="2" xfId="2" applyNumberFormat="1" applyFont="1" applyFill="1" applyBorder="1"/>
    <xf numFmtId="167" fontId="2" fillId="0" borderId="0" xfId="1" applyNumberFormat="1" applyFont="1"/>
    <xf numFmtId="167" fontId="2" fillId="0" borderId="2" xfId="0" applyNumberFormat="1" applyFont="1" applyBorder="1"/>
    <xf numFmtId="167" fontId="2" fillId="0" borderId="0" xfId="0" applyNumberFormat="1" applyFont="1"/>
    <xf numFmtId="167" fontId="2" fillId="0" borderId="0" xfId="1" applyNumberFormat="1" applyFont="1" applyFill="1"/>
    <xf numFmtId="167" fontId="2" fillId="0" borderId="2" xfId="0" applyNumberFormat="1" applyFont="1" applyFill="1" applyBorder="1"/>
    <xf numFmtId="164" fontId="2" fillId="0" borderId="0" xfId="1" applyNumberFormat="1" applyFont="1" applyFill="1"/>
    <xf numFmtId="164" fontId="2" fillId="0" borderId="2" xfId="0" applyNumberFormat="1" applyFont="1" applyFill="1" applyBorder="1"/>
    <xf numFmtId="0" fontId="2" fillId="0" borderId="0" xfId="0" applyFont="1" applyFill="1"/>
    <xf numFmtId="0" fontId="4" fillId="0" borderId="0" xfId="0" applyFont="1" applyFill="1"/>
    <xf numFmtId="166" fontId="2" fillId="0" borderId="0" xfId="1" applyNumberFormat="1" applyFont="1" applyFill="1"/>
    <xf numFmtId="164" fontId="2" fillId="0" borderId="0" xfId="0" applyNumberFormat="1" applyFont="1" applyFill="1"/>
    <xf numFmtId="43" fontId="2" fillId="0" borderId="0" xfId="1" applyFont="1" applyFill="1"/>
    <xf numFmtId="4" fontId="2" fillId="0" borderId="0" xfId="0" applyNumberFormat="1" applyFont="1" applyFill="1"/>
    <xf numFmtId="4" fontId="2" fillId="0" borderId="0" xfId="1" applyNumberFormat="1" applyFont="1" applyFill="1"/>
    <xf numFmtId="0" fontId="2" fillId="0" borderId="2" xfId="0" applyFont="1" applyFill="1" applyBorder="1"/>
    <xf numFmtId="167" fontId="2" fillId="0" borderId="0" xfId="0" applyNumberFormat="1" applyFont="1" applyFill="1"/>
    <xf numFmtId="10" fontId="2" fillId="0" borderId="0" xfId="2" applyNumberFormat="1" applyFont="1" applyFill="1"/>
    <xf numFmtId="9" fontId="2" fillId="0" borderId="2" xfId="2" applyNumberFormat="1" applyFont="1" applyFill="1" applyBorder="1"/>
    <xf numFmtId="9" fontId="2" fillId="0" borderId="2" xfId="0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A25"/>
  <sheetViews>
    <sheetView rightToLeft="1" tabSelected="1" view="pageBreakPreview" zoomScale="60" zoomScaleNormal="100" workbookViewId="0">
      <selection activeCell="AA7" sqref="AA7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6.28515625" style="1" bestFit="1" customWidth="1"/>
    <col min="14" max="14" width="1" style="1" customWidth="1"/>
    <col min="15" max="15" width="10.710937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12.28515625" style="1" customWidth="1"/>
    <col min="26" max="26" width="1" style="1" customWidth="1"/>
    <col min="27" max="27" width="30.85546875" style="1" customWidth="1"/>
    <col min="28" max="16384" width="9.140625" style="1"/>
  </cols>
  <sheetData>
    <row r="2" spans="1:27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7" ht="21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7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6" spans="1:27" ht="21" x14ac:dyDescent="0.45">
      <c r="A6" s="43" t="s">
        <v>3</v>
      </c>
      <c r="C6" s="44" t="s">
        <v>4</v>
      </c>
      <c r="D6" s="44" t="s">
        <v>4</v>
      </c>
      <c r="E6" s="44" t="s">
        <v>4</v>
      </c>
      <c r="F6" s="44" t="s">
        <v>4</v>
      </c>
      <c r="G6" s="44" t="s">
        <v>4</v>
      </c>
      <c r="I6" s="44" t="s">
        <v>5</v>
      </c>
      <c r="J6" s="44" t="s">
        <v>5</v>
      </c>
      <c r="K6" s="44" t="s">
        <v>5</v>
      </c>
      <c r="L6" s="44" t="s">
        <v>5</v>
      </c>
      <c r="M6" s="44" t="s">
        <v>5</v>
      </c>
      <c r="N6" s="44" t="s">
        <v>5</v>
      </c>
      <c r="O6" s="44" t="s">
        <v>5</v>
      </c>
      <c r="Q6" s="44" t="s">
        <v>6</v>
      </c>
      <c r="R6" s="44" t="s">
        <v>6</v>
      </c>
      <c r="S6" s="44" t="s">
        <v>6</v>
      </c>
      <c r="T6" s="44" t="s">
        <v>6</v>
      </c>
      <c r="U6" s="44" t="s">
        <v>6</v>
      </c>
      <c r="V6" s="44" t="s">
        <v>6</v>
      </c>
      <c r="W6" s="44" t="s">
        <v>6</v>
      </c>
      <c r="X6" s="44" t="s">
        <v>6</v>
      </c>
      <c r="Y6" s="44" t="s">
        <v>6</v>
      </c>
    </row>
    <row r="7" spans="1:27" ht="21" x14ac:dyDescent="0.45">
      <c r="A7" s="43" t="s">
        <v>3</v>
      </c>
      <c r="C7" s="43" t="s">
        <v>7</v>
      </c>
      <c r="E7" s="43" t="s">
        <v>8</v>
      </c>
      <c r="G7" s="43" t="s">
        <v>9</v>
      </c>
      <c r="I7" s="44" t="s">
        <v>10</v>
      </c>
      <c r="J7" s="44" t="s">
        <v>10</v>
      </c>
      <c r="K7" s="44" t="s">
        <v>10</v>
      </c>
      <c r="M7" s="44" t="s">
        <v>11</v>
      </c>
      <c r="N7" s="44" t="s">
        <v>11</v>
      </c>
      <c r="O7" s="44" t="s">
        <v>11</v>
      </c>
      <c r="Q7" s="43" t="s">
        <v>7</v>
      </c>
      <c r="S7" s="43" t="s">
        <v>12</v>
      </c>
      <c r="U7" s="43" t="s">
        <v>8</v>
      </c>
      <c r="W7" s="43" t="s">
        <v>9</v>
      </c>
      <c r="Y7" s="46" t="s">
        <v>13</v>
      </c>
      <c r="AA7" s="3">
        <v>7850074423539</v>
      </c>
    </row>
    <row r="8" spans="1:27" ht="21" x14ac:dyDescent="0.45">
      <c r="A8" s="44" t="s">
        <v>3</v>
      </c>
      <c r="C8" s="44" t="s">
        <v>7</v>
      </c>
      <c r="E8" s="44" t="s">
        <v>8</v>
      </c>
      <c r="G8" s="44" t="s">
        <v>9</v>
      </c>
      <c r="I8" s="44" t="s">
        <v>7</v>
      </c>
      <c r="K8" s="44" t="s">
        <v>8</v>
      </c>
      <c r="M8" s="44" t="s">
        <v>7</v>
      </c>
      <c r="O8" s="44" t="s">
        <v>14</v>
      </c>
      <c r="Q8" s="44" t="s">
        <v>7</v>
      </c>
      <c r="S8" s="44" t="s">
        <v>12</v>
      </c>
      <c r="U8" s="44" t="s">
        <v>8</v>
      </c>
      <c r="W8" s="44" t="s">
        <v>9</v>
      </c>
      <c r="Y8" s="47" t="s">
        <v>13</v>
      </c>
    </row>
    <row r="9" spans="1:27" ht="21" x14ac:dyDescent="0.55000000000000004">
      <c r="A9" s="2" t="s">
        <v>15</v>
      </c>
      <c r="C9" s="3">
        <v>14152500</v>
      </c>
      <c r="E9" s="3">
        <v>199767895368</v>
      </c>
      <c r="G9" s="3">
        <v>74561950912.5</v>
      </c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Q9" s="3">
        <v>14152500</v>
      </c>
      <c r="S9" s="3">
        <v>4800</v>
      </c>
      <c r="U9" s="3">
        <v>199767895368</v>
      </c>
      <c r="W9" s="3">
        <v>67527804600</v>
      </c>
      <c r="Y9" s="1">
        <v>0.86</v>
      </c>
      <c r="AA9" s="15">
        <f>W9/AA$7</f>
        <v>8.6021865471126151E-3</v>
      </c>
    </row>
    <row r="10" spans="1:27" ht="21" x14ac:dyDescent="0.55000000000000004">
      <c r="A10" s="2" t="s">
        <v>16</v>
      </c>
      <c r="C10" s="3">
        <v>10000000</v>
      </c>
      <c r="E10" s="3">
        <v>59783255650</v>
      </c>
      <c r="G10" s="3">
        <v>59543595000</v>
      </c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Q10" s="3">
        <v>10000000</v>
      </c>
      <c r="S10" s="3">
        <v>6910</v>
      </c>
      <c r="U10" s="3">
        <v>59783255650</v>
      </c>
      <c r="W10" s="3">
        <v>68688855000</v>
      </c>
      <c r="Y10" s="1">
        <v>0.88</v>
      </c>
      <c r="AA10" s="15">
        <f t="shared" ref="AA10:AA24" si="0">W10/AA$7</f>
        <v>8.7500896544409363E-3</v>
      </c>
    </row>
    <row r="11" spans="1:27" ht="21" x14ac:dyDescent="0.55000000000000004">
      <c r="A11" s="2" t="s">
        <v>17</v>
      </c>
      <c r="C11" s="3">
        <v>5000000</v>
      </c>
      <c r="E11" s="3">
        <v>71718834125</v>
      </c>
      <c r="G11" s="3">
        <v>75001072500</v>
      </c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Q11" s="3">
        <v>5000000</v>
      </c>
      <c r="S11" s="3">
        <v>14243</v>
      </c>
      <c r="U11" s="3">
        <v>71718834125</v>
      </c>
      <c r="W11" s="3">
        <v>70791270750</v>
      </c>
      <c r="Y11" s="1">
        <v>0.9</v>
      </c>
      <c r="AA11" s="15">
        <f t="shared" si="0"/>
        <v>9.0179107777280942E-3</v>
      </c>
    </row>
    <row r="12" spans="1:27" ht="21" x14ac:dyDescent="0.55000000000000004">
      <c r="A12" s="2" t="s">
        <v>18</v>
      </c>
      <c r="C12" s="3">
        <v>15000000</v>
      </c>
      <c r="E12" s="3">
        <v>52996957080</v>
      </c>
      <c r="G12" s="3">
        <v>55318882500</v>
      </c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Q12" s="3">
        <v>15000000</v>
      </c>
      <c r="S12" s="3">
        <v>3672</v>
      </c>
      <c r="U12" s="3">
        <v>52996957080</v>
      </c>
      <c r="W12" s="3">
        <v>54752274000</v>
      </c>
      <c r="Y12" s="1">
        <v>0.7</v>
      </c>
      <c r="AA12" s="15">
        <f t="shared" si="0"/>
        <v>6.9747458490102285E-3</v>
      </c>
    </row>
    <row r="13" spans="1:27" ht="21" x14ac:dyDescent="0.55000000000000004">
      <c r="A13" s="2" t="s">
        <v>19</v>
      </c>
      <c r="C13" s="3">
        <v>105858</v>
      </c>
      <c r="E13" s="3">
        <v>1666800491</v>
      </c>
      <c r="G13" s="3">
        <v>1846753942.9949999</v>
      </c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Q13" s="3">
        <v>105858</v>
      </c>
      <c r="S13" s="3">
        <v>17030</v>
      </c>
      <c r="U13" s="3">
        <v>1666800491</v>
      </c>
      <c r="W13" s="3">
        <v>1792035307.6470001</v>
      </c>
      <c r="Y13" s="1">
        <v>0.02</v>
      </c>
      <c r="AA13" s="15">
        <f t="shared" si="0"/>
        <v>2.2828258828648252E-4</v>
      </c>
    </row>
    <row r="14" spans="1:27" ht="21" x14ac:dyDescent="0.55000000000000004">
      <c r="A14" s="2" t="s">
        <v>20</v>
      </c>
      <c r="C14" s="3">
        <v>21362500</v>
      </c>
      <c r="E14" s="3">
        <v>57946514882</v>
      </c>
      <c r="G14" s="3">
        <v>58800803563.125</v>
      </c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Q14" s="3">
        <v>21362500</v>
      </c>
      <c r="S14" s="3">
        <v>2791</v>
      </c>
      <c r="U14" s="3">
        <v>57946514882</v>
      </c>
      <c r="W14" s="3">
        <v>59267982211.875</v>
      </c>
      <c r="Y14" s="1">
        <v>0.75</v>
      </c>
      <c r="AA14" s="15">
        <f t="shared" si="0"/>
        <v>7.5499898490332508E-3</v>
      </c>
    </row>
    <row r="15" spans="1:27" ht="21" x14ac:dyDescent="0.55000000000000004">
      <c r="A15" s="2" t="s">
        <v>21</v>
      </c>
      <c r="C15" s="3">
        <v>60450168</v>
      </c>
      <c r="E15" s="3">
        <v>99519482626</v>
      </c>
      <c r="G15" s="3">
        <v>88933924460.591995</v>
      </c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Q15" s="3">
        <v>60450168</v>
      </c>
      <c r="S15" s="3">
        <v>1309</v>
      </c>
      <c r="U15" s="3">
        <v>99519482626</v>
      </c>
      <c r="W15" s="3">
        <v>78658450756.023605</v>
      </c>
      <c r="Y15" s="1">
        <v>1</v>
      </c>
      <c r="AA15" s="15">
        <f t="shared" si="0"/>
        <v>1.002008981216289E-2</v>
      </c>
    </row>
    <row r="16" spans="1:27" ht="21" x14ac:dyDescent="0.55000000000000004">
      <c r="A16" s="2" t="s">
        <v>22</v>
      </c>
      <c r="C16" s="3">
        <v>10000000</v>
      </c>
      <c r="E16" s="3">
        <v>57550196900</v>
      </c>
      <c r="G16" s="3">
        <v>55895431500</v>
      </c>
      <c r="I16" s="6">
        <v>22085561</v>
      </c>
      <c r="J16" s="6"/>
      <c r="K16" s="6">
        <v>0</v>
      </c>
      <c r="L16" s="6"/>
      <c r="M16" s="6">
        <v>0</v>
      </c>
      <c r="N16" s="6"/>
      <c r="O16" s="6">
        <v>0</v>
      </c>
      <c r="Q16" s="3">
        <v>32085561</v>
      </c>
      <c r="S16" s="3">
        <v>1745</v>
      </c>
      <c r="U16" s="3">
        <v>57550196900</v>
      </c>
      <c r="W16" s="3">
        <v>55656167586.527298</v>
      </c>
      <c r="Y16" s="1">
        <v>0.71</v>
      </c>
      <c r="AA16" s="15">
        <f t="shared" si="0"/>
        <v>7.0898904371706805E-3</v>
      </c>
    </row>
    <row r="17" spans="1:27" ht="21" x14ac:dyDescent="0.55000000000000004">
      <c r="A17" s="2" t="s">
        <v>23</v>
      </c>
      <c r="C17" s="3">
        <v>218115</v>
      </c>
      <c r="E17" s="3">
        <v>3735656358</v>
      </c>
      <c r="G17" s="3">
        <v>4507629915.4425001</v>
      </c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Q17" s="3">
        <v>218115</v>
      </c>
      <c r="S17" s="3">
        <v>20380</v>
      </c>
      <c r="U17" s="3">
        <v>3735656358</v>
      </c>
      <c r="W17" s="3">
        <v>4418734856.9849997</v>
      </c>
      <c r="Y17" s="1">
        <v>0.06</v>
      </c>
      <c r="AA17" s="15">
        <f t="shared" si="0"/>
        <v>5.6289082352329201E-4</v>
      </c>
    </row>
    <row r="18" spans="1:27" ht="21" x14ac:dyDescent="0.55000000000000004">
      <c r="A18" s="2" t="s">
        <v>24</v>
      </c>
      <c r="C18" s="3">
        <v>44750</v>
      </c>
      <c r="E18" s="3">
        <v>406845618</v>
      </c>
      <c r="G18" s="3">
        <v>524908102.5</v>
      </c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Q18" s="3">
        <v>44750</v>
      </c>
      <c r="S18" s="3">
        <v>10840</v>
      </c>
      <c r="U18" s="3">
        <v>406845618</v>
      </c>
      <c r="W18" s="3">
        <v>482203714.5</v>
      </c>
      <c r="Y18" s="1">
        <v>0.01</v>
      </c>
      <c r="AA18" s="15">
        <f t="shared" si="0"/>
        <v>6.142664240915707E-5</v>
      </c>
    </row>
    <row r="19" spans="1:27" ht="21" x14ac:dyDescent="0.55000000000000004">
      <c r="A19" s="2" t="s">
        <v>25</v>
      </c>
      <c r="C19" s="3">
        <v>160260</v>
      </c>
      <c r="E19" s="3">
        <v>50655210928</v>
      </c>
      <c r="G19" s="3">
        <v>46878970197.622498</v>
      </c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Q19" s="3">
        <v>160260</v>
      </c>
      <c r="S19" s="3">
        <v>288950</v>
      </c>
      <c r="U19" s="3">
        <v>50655210928</v>
      </c>
      <c r="W19" s="3">
        <v>46252137286.6875</v>
      </c>
      <c r="Y19" s="1">
        <v>0.59</v>
      </c>
      <c r="AA19" s="15">
        <f t="shared" si="0"/>
        <v>5.8919361513308987E-3</v>
      </c>
    </row>
    <row r="20" spans="1:27" ht="21" x14ac:dyDescent="0.55000000000000004">
      <c r="A20" s="2" t="s">
        <v>26</v>
      </c>
      <c r="C20" s="3">
        <v>7000000</v>
      </c>
      <c r="E20" s="3">
        <v>119045673582</v>
      </c>
      <c r="G20" s="3">
        <v>93728974500</v>
      </c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Q20" s="3">
        <v>7000000</v>
      </c>
      <c r="S20" s="3">
        <v>12600</v>
      </c>
      <c r="U20" s="3">
        <v>119045673582</v>
      </c>
      <c r="W20" s="3">
        <v>87675210000</v>
      </c>
      <c r="Y20" s="1">
        <v>1.1200000000000001</v>
      </c>
      <c r="AA20" s="15">
        <f t="shared" si="0"/>
        <v>1.1168710673251673E-2</v>
      </c>
    </row>
    <row r="21" spans="1:27" ht="21" x14ac:dyDescent="0.55000000000000004">
      <c r="A21" s="2" t="s">
        <v>27</v>
      </c>
      <c r="C21" s="3">
        <v>15000000</v>
      </c>
      <c r="E21" s="3">
        <v>55203962940</v>
      </c>
      <c r="G21" s="3">
        <v>56168795250</v>
      </c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Q21" s="3">
        <v>15000000</v>
      </c>
      <c r="S21" s="3">
        <v>3820</v>
      </c>
      <c r="U21" s="3">
        <v>55203962940</v>
      </c>
      <c r="W21" s="3">
        <v>56959065000</v>
      </c>
      <c r="Y21" s="1">
        <v>0.73</v>
      </c>
      <c r="AA21" s="15">
        <f t="shared" si="0"/>
        <v>7.2558630564322091E-3</v>
      </c>
    </row>
    <row r="22" spans="1:27" ht="21" x14ac:dyDescent="0.55000000000000004">
      <c r="A22" s="2" t="s">
        <v>28</v>
      </c>
      <c r="C22" s="3">
        <v>54931697</v>
      </c>
      <c r="E22" s="3">
        <v>433063467132</v>
      </c>
      <c r="G22" s="3">
        <v>449780177479.27502</v>
      </c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Q22" s="3">
        <v>54931697</v>
      </c>
      <c r="S22" s="3">
        <v>8399</v>
      </c>
      <c r="U22" s="3">
        <v>433063467132</v>
      </c>
      <c r="W22" s="3">
        <v>458626163730.53699</v>
      </c>
      <c r="Y22" s="1">
        <v>5.84</v>
      </c>
      <c r="AA22" s="15">
        <f t="shared" si="0"/>
        <v>5.8423161232117007E-2</v>
      </c>
    </row>
    <row r="23" spans="1:27" ht="21" x14ac:dyDescent="0.55000000000000004">
      <c r="A23" s="2" t="s">
        <v>29</v>
      </c>
      <c r="C23" s="3">
        <v>10477455</v>
      </c>
      <c r="E23" s="3">
        <v>29662255170</v>
      </c>
      <c r="G23" s="3">
        <v>77071844656.350006</v>
      </c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Q23" s="3">
        <v>10477455</v>
      </c>
      <c r="S23" s="3">
        <v>6980</v>
      </c>
      <c r="U23" s="3">
        <v>29662255170</v>
      </c>
      <c r="W23" s="3">
        <v>72697496716.395004</v>
      </c>
      <c r="Y23" s="1">
        <v>0.93</v>
      </c>
      <c r="AA23" s="15">
        <f t="shared" si="0"/>
        <v>9.2607398088362641E-3</v>
      </c>
    </row>
    <row r="24" spans="1:27" ht="21" x14ac:dyDescent="0.55000000000000004">
      <c r="A24" s="2" t="s">
        <v>30</v>
      </c>
      <c r="C24" s="3">
        <v>4000000</v>
      </c>
      <c r="E24" s="3">
        <v>59931530640</v>
      </c>
      <c r="G24" s="3">
        <v>55487871000</v>
      </c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Q24" s="3">
        <v>4000000</v>
      </c>
      <c r="S24" s="3">
        <v>12422</v>
      </c>
      <c r="U24" s="3">
        <v>59931530640</v>
      </c>
      <c r="W24" s="3">
        <v>49392356400</v>
      </c>
      <c r="Y24" s="1">
        <v>0.63</v>
      </c>
      <c r="AA24" s="15">
        <f t="shared" si="0"/>
        <v>6.2919602713438676E-3</v>
      </c>
    </row>
    <row r="25" spans="1:27" x14ac:dyDescent="0.45">
      <c r="A25" s="4"/>
      <c r="B25" s="4"/>
      <c r="C25" s="4"/>
      <c r="D25" s="4"/>
      <c r="E25" s="5">
        <f>SUM(E9:E24)</f>
        <v>1352654539490</v>
      </c>
      <c r="F25" s="4"/>
      <c r="G25" s="5">
        <f>SUM(G9:G24)</f>
        <v>1254051585480.4021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>
        <f>SUM(U9:U24)</f>
        <v>1352654539490</v>
      </c>
      <c r="V25" s="4"/>
      <c r="W25" s="5">
        <f>SUM(W9:W24)</f>
        <v>1233638207917.1772</v>
      </c>
      <c r="X25" s="4"/>
      <c r="Y25" s="4">
        <f>SUM(Y9:Y24)</f>
        <v>15.729999999999999</v>
      </c>
    </row>
  </sheetData>
  <sheetProtection algorithmName="SHA-512" hashValue="lChecOC0UmPsdBqossesB4KDZ/PPeoKMrzyXrWFaCFAhWzQ9Eno3tRYH3vfQelSU0r1lomub8O4Jsqv7tkBD2A==" saltValue="B302OtWdoppesXwALxx40A==" spinCount="100000" sheet="1" objects="1" scenarios="1" selectLockedCells="1" autoFilter="0" selectUnlockedCells="1"/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U51"/>
  <sheetViews>
    <sheetView rightToLeft="1" view="pageBreakPreview" topLeftCell="A25" zoomScale="60" zoomScaleNormal="100" workbookViewId="0">
      <selection activeCell="I55" sqref="I55:I56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1.5703125" style="1" bestFit="1" customWidth="1"/>
    <col min="6" max="6" width="1" style="1" customWidth="1"/>
    <col min="7" max="7" width="12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18.5703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1" x14ac:dyDescent="0.45">
      <c r="A3" s="45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6" spans="1:21" ht="21" x14ac:dyDescent="0.45">
      <c r="A6" s="43" t="s">
        <v>3</v>
      </c>
      <c r="C6" s="44" t="s">
        <v>131</v>
      </c>
      <c r="D6" s="44" t="s">
        <v>131</v>
      </c>
      <c r="E6" s="44" t="s">
        <v>131</v>
      </c>
      <c r="F6" s="44" t="s">
        <v>131</v>
      </c>
      <c r="G6" s="44" t="s">
        <v>131</v>
      </c>
      <c r="H6" s="44" t="s">
        <v>131</v>
      </c>
      <c r="I6" s="44" t="s">
        <v>131</v>
      </c>
      <c r="J6" s="44" t="s">
        <v>131</v>
      </c>
      <c r="K6" s="44" t="s">
        <v>131</v>
      </c>
      <c r="M6" s="44" t="s">
        <v>132</v>
      </c>
      <c r="N6" s="44" t="s">
        <v>132</v>
      </c>
      <c r="O6" s="44" t="s">
        <v>132</v>
      </c>
      <c r="P6" s="44" t="s">
        <v>132</v>
      </c>
      <c r="Q6" s="44" t="s">
        <v>132</v>
      </c>
      <c r="R6" s="44" t="s">
        <v>132</v>
      </c>
      <c r="S6" s="44" t="s">
        <v>132</v>
      </c>
      <c r="T6" s="44" t="s">
        <v>132</v>
      </c>
      <c r="U6" s="44" t="s">
        <v>132</v>
      </c>
    </row>
    <row r="7" spans="1:21" ht="21" x14ac:dyDescent="0.45">
      <c r="A7" s="44" t="s">
        <v>3</v>
      </c>
      <c r="C7" s="44" t="s">
        <v>199</v>
      </c>
      <c r="E7" s="44" t="s">
        <v>200</v>
      </c>
      <c r="G7" s="44" t="s">
        <v>201</v>
      </c>
      <c r="I7" s="44" t="s">
        <v>98</v>
      </c>
      <c r="K7" s="44" t="s">
        <v>202</v>
      </c>
      <c r="M7" s="44" t="s">
        <v>199</v>
      </c>
      <c r="O7" s="44" t="s">
        <v>200</v>
      </c>
      <c r="Q7" s="44" t="s">
        <v>201</v>
      </c>
      <c r="S7" s="44" t="s">
        <v>98</v>
      </c>
      <c r="U7" s="44" t="s">
        <v>202</v>
      </c>
    </row>
    <row r="8" spans="1:21" ht="21" x14ac:dyDescent="0.55000000000000004">
      <c r="A8" s="2" t="s">
        <v>180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7">
        <v>0</v>
      </c>
      <c r="L8" s="6"/>
      <c r="M8" s="6">
        <v>0</v>
      </c>
      <c r="N8" s="6"/>
      <c r="O8" s="6">
        <v>0</v>
      </c>
      <c r="P8" s="6"/>
      <c r="Q8" s="6">
        <v>957968732</v>
      </c>
      <c r="R8" s="6"/>
      <c r="S8" s="6">
        <v>957968732</v>
      </c>
      <c r="T8" s="6"/>
      <c r="U8" s="7">
        <v>0.1</v>
      </c>
    </row>
    <row r="9" spans="1:21" ht="21" x14ac:dyDescent="0.55000000000000004">
      <c r="A9" s="2" t="s">
        <v>26</v>
      </c>
      <c r="C9" s="6">
        <v>0</v>
      </c>
      <c r="D9" s="6"/>
      <c r="E9" s="6">
        <v>-6053764500</v>
      </c>
      <c r="F9" s="6"/>
      <c r="G9" s="6">
        <v>0</v>
      </c>
      <c r="H9" s="6"/>
      <c r="I9" s="6">
        <v>-6053764500</v>
      </c>
      <c r="J9" s="6"/>
      <c r="K9" s="7">
        <v>-5.17</v>
      </c>
      <c r="L9" s="6"/>
      <c r="M9" s="6">
        <v>3780000000</v>
      </c>
      <c r="N9" s="6"/>
      <c r="O9" s="6">
        <v>-19108968877</v>
      </c>
      <c r="P9" s="6"/>
      <c r="Q9" s="6">
        <v>39951651484</v>
      </c>
      <c r="R9" s="6"/>
      <c r="S9" s="6">
        <v>24622682607</v>
      </c>
      <c r="T9" s="6"/>
      <c r="U9" s="7">
        <v>2.68</v>
      </c>
    </row>
    <row r="10" spans="1:21" ht="21" x14ac:dyDescent="0.55000000000000004">
      <c r="A10" s="2" t="s">
        <v>167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7">
        <v>0</v>
      </c>
      <c r="L10" s="6"/>
      <c r="M10" s="6">
        <v>1312063875</v>
      </c>
      <c r="N10" s="6"/>
      <c r="O10" s="6">
        <v>0</v>
      </c>
      <c r="P10" s="6"/>
      <c r="Q10" s="6">
        <v>13152712900</v>
      </c>
      <c r="R10" s="6"/>
      <c r="S10" s="6">
        <v>14464776775</v>
      </c>
      <c r="T10" s="6"/>
      <c r="U10" s="7">
        <v>1.58</v>
      </c>
    </row>
    <row r="11" spans="1:21" ht="21" x14ac:dyDescent="0.55000000000000004">
      <c r="A11" s="2" t="s">
        <v>181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7">
        <v>0</v>
      </c>
      <c r="L11" s="6"/>
      <c r="M11" s="6">
        <v>0</v>
      </c>
      <c r="N11" s="6"/>
      <c r="O11" s="6">
        <v>0</v>
      </c>
      <c r="P11" s="6"/>
      <c r="Q11" s="6">
        <v>634700930</v>
      </c>
      <c r="R11" s="6"/>
      <c r="S11" s="6">
        <v>634700930</v>
      </c>
      <c r="T11" s="6"/>
      <c r="U11" s="7">
        <v>7.0000000000000007E-2</v>
      </c>
    </row>
    <row r="12" spans="1:21" ht="21" x14ac:dyDescent="0.55000000000000004">
      <c r="A12" s="2" t="s">
        <v>151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7">
        <v>0</v>
      </c>
      <c r="L12" s="6"/>
      <c r="M12" s="6">
        <v>7247832</v>
      </c>
      <c r="N12" s="6"/>
      <c r="O12" s="6">
        <v>0</v>
      </c>
      <c r="P12" s="6"/>
      <c r="Q12" s="6">
        <v>73535112</v>
      </c>
      <c r="R12" s="6"/>
      <c r="S12" s="6">
        <v>80782944</v>
      </c>
      <c r="T12" s="6"/>
      <c r="U12" s="7">
        <v>0.01</v>
      </c>
    </row>
    <row r="13" spans="1:21" ht="21" x14ac:dyDescent="0.55000000000000004">
      <c r="A13" s="2" t="s">
        <v>182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7">
        <v>0</v>
      </c>
      <c r="L13" s="6"/>
      <c r="M13" s="6">
        <v>0</v>
      </c>
      <c r="N13" s="6"/>
      <c r="O13" s="6">
        <v>0</v>
      </c>
      <c r="P13" s="6"/>
      <c r="Q13" s="6">
        <v>618917205</v>
      </c>
      <c r="R13" s="6"/>
      <c r="S13" s="6">
        <v>618917205</v>
      </c>
      <c r="T13" s="6"/>
      <c r="U13" s="7">
        <v>7.0000000000000007E-2</v>
      </c>
    </row>
    <row r="14" spans="1:21" ht="21" x14ac:dyDescent="0.55000000000000004">
      <c r="A14" s="2" t="s">
        <v>18</v>
      </c>
      <c r="C14" s="6">
        <v>0</v>
      </c>
      <c r="D14" s="6"/>
      <c r="E14" s="6">
        <v>-566608500</v>
      </c>
      <c r="F14" s="6"/>
      <c r="G14" s="6">
        <v>0</v>
      </c>
      <c r="H14" s="6"/>
      <c r="I14" s="6">
        <v>-566608500</v>
      </c>
      <c r="J14" s="6"/>
      <c r="K14" s="7">
        <v>-0.48</v>
      </c>
      <c r="L14" s="6"/>
      <c r="M14" s="6">
        <v>0</v>
      </c>
      <c r="N14" s="6"/>
      <c r="O14" s="6">
        <v>1755316920</v>
      </c>
      <c r="P14" s="6"/>
      <c r="Q14" s="6">
        <v>880747721</v>
      </c>
      <c r="R14" s="6"/>
      <c r="S14" s="6">
        <v>2636064641</v>
      </c>
      <c r="T14" s="6"/>
      <c r="U14" s="7">
        <v>0.28999999999999998</v>
      </c>
    </row>
    <row r="15" spans="1:21" ht="21" x14ac:dyDescent="0.55000000000000004">
      <c r="A15" s="2" t="s">
        <v>169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7">
        <v>0</v>
      </c>
      <c r="L15" s="6"/>
      <c r="M15" s="6">
        <v>10500000000</v>
      </c>
      <c r="N15" s="6"/>
      <c r="O15" s="6">
        <v>0</v>
      </c>
      <c r="P15" s="6"/>
      <c r="Q15" s="6">
        <v>21182671096</v>
      </c>
      <c r="R15" s="6"/>
      <c r="S15" s="6">
        <v>31682671096</v>
      </c>
      <c r="T15" s="6"/>
      <c r="U15" s="7">
        <v>3.45</v>
      </c>
    </row>
    <row r="16" spans="1:21" ht="21" x14ac:dyDescent="0.55000000000000004">
      <c r="A16" s="2" t="s">
        <v>156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7">
        <v>0</v>
      </c>
      <c r="L16" s="6"/>
      <c r="M16" s="6">
        <v>270395100</v>
      </c>
      <c r="N16" s="6"/>
      <c r="O16" s="6">
        <v>0</v>
      </c>
      <c r="P16" s="6"/>
      <c r="Q16" s="6">
        <v>802908748</v>
      </c>
      <c r="R16" s="6"/>
      <c r="S16" s="6">
        <v>1073303848</v>
      </c>
      <c r="T16" s="6"/>
      <c r="U16" s="7">
        <v>0.12</v>
      </c>
    </row>
    <row r="17" spans="1:21" ht="21" x14ac:dyDescent="0.55000000000000004">
      <c r="A17" s="2" t="s">
        <v>174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7">
        <v>0</v>
      </c>
      <c r="L17" s="6"/>
      <c r="M17" s="6">
        <v>244985459</v>
      </c>
      <c r="N17" s="6"/>
      <c r="O17" s="6">
        <v>0</v>
      </c>
      <c r="P17" s="6"/>
      <c r="Q17" s="6">
        <v>3512799709</v>
      </c>
      <c r="R17" s="6"/>
      <c r="S17" s="6">
        <v>3757785168</v>
      </c>
      <c r="T17" s="6"/>
      <c r="U17" s="7">
        <v>0.41</v>
      </c>
    </row>
    <row r="18" spans="1:21" ht="21" x14ac:dyDescent="0.55000000000000004">
      <c r="A18" s="2" t="s">
        <v>171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7">
        <v>0</v>
      </c>
      <c r="L18" s="6"/>
      <c r="M18" s="6">
        <v>2800000000</v>
      </c>
      <c r="N18" s="6"/>
      <c r="O18" s="6">
        <v>0</v>
      </c>
      <c r="P18" s="6"/>
      <c r="Q18" s="6">
        <v>17337277386</v>
      </c>
      <c r="R18" s="6"/>
      <c r="S18" s="6">
        <v>20137277386</v>
      </c>
      <c r="T18" s="6"/>
      <c r="U18" s="7">
        <v>2.2000000000000002</v>
      </c>
    </row>
    <row r="19" spans="1:21" ht="21" x14ac:dyDescent="0.55000000000000004">
      <c r="A19" s="2" t="s">
        <v>183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7">
        <v>0</v>
      </c>
      <c r="L19" s="6"/>
      <c r="M19" s="6">
        <v>0</v>
      </c>
      <c r="N19" s="6"/>
      <c r="O19" s="6">
        <v>0</v>
      </c>
      <c r="P19" s="6"/>
      <c r="Q19" s="6">
        <v>2827195041</v>
      </c>
      <c r="R19" s="6"/>
      <c r="S19" s="6">
        <v>2827195041</v>
      </c>
      <c r="T19" s="6"/>
      <c r="U19" s="7">
        <v>0.31</v>
      </c>
    </row>
    <row r="20" spans="1:21" ht="21" x14ac:dyDescent="0.55000000000000004">
      <c r="A20" s="2" t="s">
        <v>184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7">
        <v>0</v>
      </c>
      <c r="L20" s="6"/>
      <c r="M20" s="6">
        <v>0</v>
      </c>
      <c r="N20" s="6"/>
      <c r="O20" s="6">
        <v>0</v>
      </c>
      <c r="P20" s="6"/>
      <c r="Q20" s="6">
        <v>43248724</v>
      </c>
      <c r="R20" s="6"/>
      <c r="S20" s="6">
        <v>43248724</v>
      </c>
      <c r="T20" s="6"/>
      <c r="U20" s="7">
        <v>0</v>
      </c>
    </row>
    <row r="21" spans="1:21" ht="21" x14ac:dyDescent="0.55000000000000004">
      <c r="A21" s="2" t="s">
        <v>185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7">
        <v>0</v>
      </c>
      <c r="L21" s="6"/>
      <c r="M21" s="6">
        <v>0</v>
      </c>
      <c r="N21" s="6"/>
      <c r="O21" s="6">
        <v>0</v>
      </c>
      <c r="P21" s="6"/>
      <c r="Q21" s="6">
        <v>1263837</v>
      </c>
      <c r="R21" s="6"/>
      <c r="S21" s="6">
        <v>1263837</v>
      </c>
      <c r="T21" s="6"/>
      <c r="U21" s="7">
        <v>0</v>
      </c>
    </row>
    <row r="22" spans="1:21" ht="21" x14ac:dyDescent="0.55000000000000004">
      <c r="A22" s="2" t="s">
        <v>158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7">
        <v>0</v>
      </c>
      <c r="L22" s="6"/>
      <c r="M22" s="6">
        <v>53748760</v>
      </c>
      <c r="N22" s="6"/>
      <c r="O22" s="6">
        <v>0</v>
      </c>
      <c r="P22" s="6"/>
      <c r="Q22" s="6">
        <v>866190572</v>
      </c>
      <c r="R22" s="6"/>
      <c r="S22" s="6">
        <v>919939332</v>
      </c>
      <c r="T22" s="6"/>
      <c r="U22" s="7">
        <v>0.1</v>
      </c>
    </row>
    <row r="23" spans="1:21" ht="21" x14ac:dyDescent="0.55000000000000004">
      <c r="A23" s="2" t="s">
        <v>186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7">
        <v>0</v>
      </c>
      <c r="L23" s="6"/>
      <c r="M23" s="6">
        <v>0</v>
      </c>
      <c r="N23" s="6"/>
      <c r="O23" s="6">
        <v>0</v>
      </c>
      <c r="P23" s="6"/>
      <c r="Q23" s="6">
        <v>264324948</v>
      </c>
      <c r="R23" s="6"/>
      <c r="S23" s="6">
        <v>264324948</v>
      </c>
      <c r="T23" s="6"/>
      <c r="U23" s="7">
        <v>0.03</v>
      </c>
    </row>
    <row r="24" spans="1:21" ht="21" x14ac:dyDescent="0.55000000000000004">
      <c r="A24" s="2" t="s">
        <v>187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7">
        <v>0</v>
      </c>
      <c r="L24" s="6"/>
      <c r="M24" s="6">
        <v>0</v>
      </c>
      <c r="N24" s="6"/>
      <c r="O24" s="6">
        <v>0</v>
      </c>
      <c r="P24" s="6"/>
      <c r="Q24" s="6">
        <v>343154363</v>
      </c>
      <c r="R24" s="6"/>
      <c r="S24" s="6">
        <v>343154363</v>
      </c>
      <c r="T24" s="6"/>
      <c r="U24" s="7">
        <v>0.04</v>
      </c>
    </row>
    <row r="25" spans="1:21" ht="21" x14ac:dyDescent="0.55000000000000004">
      <c r="A25" s="2" t="s">
        <v>188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7">
        <v>0</v>
      </c>
      <c r="L25" s="6"/>
      <c r="M25" s="6">
        <v>0</v>
      </c>
      <c r="N25" s="6"/>
      <c r="O25" s="6">
        <v>0</v>
      </c>
      <c r="P25" s="6"/>
      <c r="Q25" s="6">
        <v>76762102</v>
      </c>
      <c r="R25" s="6"/>
      <c r="S25" s="6">
        <v>76762102</v>
      </c>
      <c r="T25" s="6"/>
      <c r="U25" s="7">
        <v>0.01</v>
      </c>
    </row>
    <row r="26" spans="1:21" ht="21" x14ac:dyDescent="0.55000000000000004">
      <c r="A26" s="2" t="s">
        <v>189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7">
        <v>0</v>
      </c>
      <c r="L26" s="6"/>
      <c r="M26" s="6">
        <v>0</v>
      </c>
      <c r="N26" s="6"/>
      <c r="O26" s="6">
        <v>0</v>
      </c>
      <c r="P26" s="6"/>
      <c r="Q26" s="6">
        <v>12381702116</v>
      </c>
      <c r="R26" s="6"/>
      <c r="S26" s="6">
        <v>12381702116</v>
      </c>
      <c r="T26" s="6"/>
      <c r="U26" s="7">
        <v>1.35</v>
      </c>
    </row>
    <row r="27" spans="1:21" ht="21" x14ac:dyDescent="0.55000000000000004">
      <c r="A27" s="2" t="s">
        <v>165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7">
        <v>0</v>
      </c>
      <c r="L27" s="6"/>
      <c r="M27" s="6">
        <v>2003449500</v>
      </c>
      <c r="N27" s="6"/>
      <c r="O27" s="6">
        <v>0</v>
      </c>
      <c r="P27" s="6"/>
      <c r="Q27" s="6">
        <v>27800645182</v>
      </c>
      <c r="R27" s="6"/>
      <c r="S27" s="6">
        <v>29804094682</v>
      </c>
      <c r="T27" s="6"/>
      <c r="U27" s="7">
        <v>3.25</v>
      </c>
    </row>
    <row r="28" spans="1:21" ht="21" x14ac:dyDescent="0.55000000000000004">
      <c r="A28" s="2" t="s">
        <v>190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7">
        <v>0</v>
      </c>
      <c r="L28" s="6"/>
      <c r="M28" s="6">
        <v>0</v>
      </c>
      <c r="N28" s="6"/>
      <c r="O28" s="6">
        <v>0</v>
      </c>
      <c r="P28" s="6"/>
      <c r="Q28" s="6">
        <v>653385990</v>
      </c>
      <c r="R28" s="6"/>
      <c r="S28" s="6">
        <v>653385990</v>
      </c>
      <c r="T28" s="6"/>
      <c r="U28" s="7">
        <v>7.0000000000000007E-2</v>
      </c>
    </row>
    <row r="29" spans="1:21" ht="21" x14ac:dyDescent="0.55000000000000004">
      <c r="A29" s="2" t="s">
        <v>191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7">
        <v>0</v>
      </c>
      <c r="L29" s="6"/>
      <c r="M29" s="6">
        <v>0</v>
      </c>
      <c r="N29" s="6"/>
      <c r="O29" s="6">
        <v>0</v>
      </c>
      <c r="P29" s="6"/>
      <c r="Q29" s="6">
        <v>2259884217</v>
      </c>
      <c r="R29" s="6"/>
      <c r="S29" s="6">
        <v>2259884217</v>
      </c>
      <c r="T29" s="6"/>
      <c r="U29" s="7">
        <v>0.25</v>
      </c>
    </row>
    <row r="30" spans="1:21" ht="21" x14ac:dyDescent="0.55000000000000004">
      <c r="A30" s="2" t="s">
        <v>192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7">
        <v>0</v>
      </c>
      <c r="L30" s="6"/>
      <c r="M30" s="6">
        <v>0</v>
      </c>
      <c r="N30" s="6"/>
      <c r="O30" s="6">
        <v>0</v>
      </c>
      <c r="P30" s="6"/>
      <c r="Q30" s="6">
        <v>1788076054</v>
      </c>
      <c r="R30" s="6"/>
      <c r="S30" s="6">
        <v>1788076054</v>
      </c>
      <c r="T30" s="6"/>
      <c r="U30" s="7">
        <v>0.19</v>
      </c>
    </row>
    <row r="31" spans="1:21" ht="21" x14ac:dyDescent="0.55000000000000004">
      <c r="A31" s="2" t="s">
        <v>162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7">
        <v>0</v>
      </c>
      <c r="L31" s="6"/>
      <c r="M31" s="6">
        <v>1911000000</v>
      </c>
      <c r="N31" s="6"/>
      <c r="O31" s="6">
        <v>0</v>
      </c>
      <c r="P31" s="6"/>
      <c r="Q31" s="6">
        <v>1461500863</v>
      </c>
      <c r="R31" s="6"/>
      <c r="S31" s="6">
        <v>3372500863</v>
      </c>
      <c r="T31" s="6"/>
      <c r="U31" s="7">
        <v>0.37</v>
      </c>
    </row>
    <row r="32" spans="1:21" ht="21" x14ac:dyDescent="0.55000000000000004">
      <c r="A32" s="2" t="s">
        <v>193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7">
        <v>0</v>
      </c>
      <c r="L32" s="6"/>
      <c r="M32" s="6">
        <v>0</v>
      </c>
      <c r="N32" s="6"/>
      <c r="O32" s="6">
        <v>0</v>
      </c>
      <c r="P32" s="6"/>
      <c r="Q32" s="6">
        <v>632192189</v>
      </c>
      <c r="R32" s="6"/>
      <c r="S32" s="6">
        <v>632192189</v>
      </c>
      <c r="T32" s="6"/>
      <c r="U32" s="7">
        <v>7.0000000000000007E-2</v>
      </c>
    </row>
    <row r="33" spans="1:21" ht="21" x14ac:dyDescent="0.55000000000000004">
      <c r="A33" s="2" t="s">
        <v>194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7">
        <v>0</v>
      </c>
      <c r="L33" s="6"/>
      <c r="M33" s="6">
        <v>0</v>
      </c>
      <c r="N33" s="6"/>
      <c r="O33" s="6">
        <v>0</v>
      </c>
      <c r="P33" s="6"/>
      <c r="Q33" s="6">
        <v>48946217510</v>
      </c>
      <c r="R33" s="6"/>
      <c r="S33" s="6">
        <v>48946217510</v>
      </c>
      <c r="T33" s="6"/>
      <c r="U33" s="7">
        <v>5.34</v>
      </c>
    </row>
    <row r="34" spans="1:21" ht="21" x14ac:dyDescent="0.55000000000000004">
      <c r="A34" s="2" t="s">
        <v>195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7">
        <v>0</v>
      </c>
      <c r="L34" s="6"/>
      <c r="M34" s="6">
        <v>0</v>
      </c>
      <c r="N34" s="6"/>
      <c r="O34" s="6">
        <v>0</v>
      </c>
      <c r="P34" s="6"/>
      <c r="Q34" s="6">
        <v>1863261036</v>
      </c>
      <c r="R34" s="6"/>
      <c r="S34" s="6">
        <v>1863261036</v>
      </c>
      <c r="T34" s="6"/>
      <c r="U34" s="7">
        <v>0.2</v>
      </c>
    </row>
    <row r="35" spans="1:21" ht="21" x14ac:dyDescent="0.55000000000000004">
      <c r="A35" s="2" t="s">
        <v>196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7">
        <v>0</v>
      </c>
      <c r="L35" s="6"/>
      <c r="M35" s="6">
        <v>0</v>
      </c>
      <c r="N35" s="6"/>
      <c r="O35" s="6">
        <v>0</v>
      </c>
      <c r="P35" s="6"/>
      <c r="Q35" s="6">
        <v>331143626</v>
      </c>
      <c r="R35" s="6"/>
      <c r="S35" s="6">
        <v>331143626</v>
      </c>
      <c r="T35" s="6"/>
      <c r="U35" s="7">
        <v>0.04</v>
      </c>
    </row>
    <row r="36" spans="1:21" ht="21" x14ac:dyDescent="0.55000000000000004">
      <c r="A36" s="2" t="s">
        <v>197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7">
        <v>0</v>
      </c>
      <c r="L36" s="6"/>
      <c r="M36" s="6">
        <v>0</v>
      </c>
      <c r="N36" s="6"/>
      <c r="O36" s="6">
        <v>0</v>
      </c>
      <c r="P36" s="6"/>
      <c r="Q36" s="6">
        <v>602895407</v>
      </c>
      <c r="R36" s="6"/>
      <c r="S36" s="6">
        <v>602895407</v>
      </c>
      <c r="T36" s="6"/>
      <c r="U36" s="7">
        <v>7.0000000000000007E-2</v>
      </c>
    </row>
    <row r="37" spans="1:21" ht="21" x14ac:dyDescent="0.55000000000000004">
      <c r="A37" s="2" t="s">
        <v>23</v>
      </c>
      <c r="C37" s="6">
        <v>0</v>
      </c>
      <c r="D37" s="6"/>
      <c r="E37" s="6">
        <v>-88895058</v>
      </c>
      <c r="F37" s="6"/>
      <c r="G37" s="6">
        <v>0</v>
      </c>
      <c r="H37" s="6"/>
      <c r="I37" s="6">
        <v>-88895058</v>
      </c>
      <c r="J37" s="6"/>
      <c r="K37" s="7">
        <v>-0.08</v>
      </c>
      <c r="L37" s="6"/>
      <c r="M37" s="6">
        <v>512570250</v>
      </c>
      <c r="N37" s="6"/>
      <c r="O37" s="6">
        <v>615760892</v>
      </c>
      <c r="P37" s="6"/>
      <c r="Q37" s="6">
        <v>0</v>
      </c>
      <c r="R37" s="6"/>
      <c r="S37" s="6">
        <v>1128331142</v>
      </c>
      <c r="T37" s="6"/>
      <c r="U37" s="7">
        <v>0.12</v>
      </c>
    </row>
    <row r="38" spans="1:21" ht="21" x14ac:dyDescent="0.55000000000000004">
      <c r="A38" s="2" t="s">
        <v>29</v>
      </c>
      <c r="C38" s="6">
        <v>0</v>
      </c>
      <c r="D38" s="6"/>
      <c r="E38" s="6">
        <v>-4374347939</v>
      </c>
      <c r="F38" s="6"/>
      <c r="G38" s="6">
        <v>0</v>
      </c>
      <c r="H38" s="6"/>
      <c r="I38" s="6">
        <v>-4374347939</v>
      </c>
      <c r="J38" s="6"/>
      <c r="K38" s="7">
        <v>-3.74</v>
      </c>
      <c r="L38" s="6"/>
      <c r="M38" s="6">
        <v>5029178400</v>
      </c>
      <c r="N38" s="6"/>
      <c r="O38" s="6">
        <v>17705694043</v>
      </c>
      <c r="P38" s="6"/>
      <c r="Q38" s="6">
        <v>0</v>
      </c>
      <c r="R38" s="6"/>
      <c r="S38" s="6">
        <v>22734872443</v>
      </c>
      <c r="T38" s="6"/>
      <c r="U38" s="7">
        <v>2.48</v>
      </c>
    </row>
    <row r="39" spans="1:21" ht="21" x14ac:dyDescent="0.55000000000000004">
      <c r="A39" s="2" t="s">
        <v>30</v>
      </c>
      <c r="C39" s="6">
        <v>8070699881</v>
      </c>
      <c r="D39" s="6"/>
      <c r="E39" s="6">
        <v>-6095514600</v>
      </c>
      <c r="F39" s="6"/>
      <c r="G39" s="6">
        <v>0</v>
      </c>
      <c r="H39" s="6"/>
      <c r="I39" s="6">
        <v>1975185281</v>
      </c>
      <c r="J39" s="6"/>
      <c r="K39" s="7">
        <v>1.69</v>
      </c>
      <c r="L39" s="6"/>
      <c r="M39" s="6">
        <v>8070699881</v>
      </c>
      <c r="N39" s="6"/>
      <c r="O39" s="6">
        <v>-10539174240</v>
      </c>
      <c r="P39" s="6"/>
      <c r="Q39" s="6">
        <v>0</v>
      </c>
      <c r="R39" s="6"/>
      <c r="S39" s="6">
        <v>-2468474359</v>
      </c>
      <c r="T39" s="6"/>
      <c r="U39" s="7">
        <v>-0.27</v>
      </c>
    </row>
    <row r="40" spans="1:21" ht="21" x14ac:dyDescent="0.55000000000000004">
      <c r="A40" s="2" t="s">
        <v>22</v>
      </c>
      <c r="C40" s="6">
        <v>1287477954</v>
      </c>
      <c r="D40" s="6"/>
      <c r="E40" s="6">
        <v>-239263913</v>
      </c>
      <c r="F40" s="6"/>
      <c r="G40" s="6">
        <v>0</v>
      </c>
      <c r="H40" s="6"/>
      <c r="I40" s="6">
        <v>1048214041</v>
      </c>
      <c r="J40" s="6"/>
      <c r="K40" s="7">
        <v>0.9</v>
      </c>
      <c r="L40" s="6"/>
      <c r="M40" s="6">
        <v>1287477954</v>
      </c>
      <c r="N40" s="6"/>
      <c r="O40" s="6">
        <v>-1894029313</v>
      </c>
      <c r="P40" s="6"/>
      <c r="Q40" s="6">
        <v>0</v>
      </c>
      <c r="R40" s="6"/>
      <c r="S40" s="6">
        <v>-606551359</v>
      </c>
      <c r="T40" s="6"/>
      <c r="U40" s="7">
        <v>-7.0000000000000007E-2</v>
      </c>
    </row>
    <row r="41" spans="1:21" ht="21" x14ac:dyDescent="0.55000000000000004">
      <c r="A41" s="2" t="s">
        <v>24</v>
      </c>
      <c r="C41" s="6">
        <v>26839495</v>
      </c>
      <c r="D41" s="6"/>
      <c r="E41" s="6">
        <v>-42704387</v>
      </c>
      <c r="F41" s="6"/>
      <c r="G41" s="6">
        <v>0</v>
      </c>
      <c r="H41" s="6"/>
      <c r="I41" s="6">
        <v>-15864892</v>
      </c>
      <c r="J41" s="6"/>
      <c r="K41" s="7">
        <v>-0.01</v>
      </c>
      <c r="L41" s="6"/>
      <c r="M41" s="6">
        <v>26839495</v>
      </c>
      <c r="N41" s="6"/>
      <c r="O41" s="6">
        <v>96974548</v>
      </c>
      <c r="P41" s="6"/>
      <c r="Q41" s="6">
        <v>0</v>
      </c>
      <c r="R41" s="6"/>
      <c r="S41" s="6">
        <v>123814043</v>
      </c>
      <c r="T41" s="6"/>
      <c r="U41" s="7">
        <v>0.01</v>
      </c>
    </row>
    <row r="42" spans="1:21" ht="21" x14ac:dyDescent="0.55000000000000004">
      <c r="A42" s="2" t="s">
        <v>19</v>
      </c>
      <c r="C42" s="6">
        <v>0</v>
      </c>
      <c r="D42" s="6"/>
      <c r="E42" s="6">
        <v>-54718634</v>
      </c>
      <c r="F42" s="6"/>
      <c r="G42" s="6">
        <v>0</v>
      </c>
      <c r="H42" s="6"/>
      <c r="I42" s="6">
        <v>-54718634</v>
      </c>
      <c r="J42" s="6"/>
      <c r="K42" s="7">
        <v>-0.05</v>
      </c>
      <c r="L42" s="6"/>
      <c r="M42" s="6">
        <v>290050920</v>
      </c>
      <c r="N42" s="6"/>
      <c r="O42" s="6">
        <v>438731703</v>
      </c>
      <c r="P42" s="6"/>
      <c r="Q42" s="6">
        <v>0</v>
      </c>
      <c r="R42" s="6"/>
      <c r="S42" s="6">
        <v>728782623</v>
      </c>
      <c r="T42" s="6"/>
      <c r="U42" s="7">
        <v>0.08</v>
      </c>
    </row>
    <row r="43" spans="1:21" ht="21" x14ac:dyDescent="0.55000000000000004">
      <c r="A43" s="2" t="s">
        <v>15</v>
      </c>
      <c r="C43" s="6">
        <v>0</v>
      </c>
      <c r="D43" s="6"/>
      <c r="E43" s="6">
        <v>-7034146312</v>
      </c>
      <c r="F43" s="6"/>
      <c r="G43" s="6">
        <v>0</v>
      </c>
      <c r="H43" s="6"/>
      <c r="I43" s="6">
        <v>-7034146312</v>
      </c>
      <c r="J43" s="6"/>
      <c r="K43" s="7">
        <v>-6.01</v>
      </c>
      <c r="L43" s="6"/>
      <c r="M43" s="6">
        <v>919912500</v>
      </c>
      <c r="N43" s="6"/>
      <c r="O43" s="6">
        <v>-4783219492</v>
      </c>
      <c r="P43" s="6"/>
      <c r="Q43" s="6">
        <v>0</v>
      </c>
      <c r="R43" s="6"/>
      <c r="S43" s="6">
        <v>-3863306992</v>
      </c>
      <c r="T43" s="6"/>
      <c r="U43" s="7">
        <v>-0.42</v>
      </c>
    </row>
    <row r="44" spans="1:21" ht="21" x14ac:dyDescent="0.55000000000000004">
      <c r="A44" s="2" t="s">
        <v>21</v>
      </c>
      <c r="C44" s="6">
        <v>9737301709</v>
      </c>
      <c r="D44" s="6"/>
      <c r="E44" s="6">
        <v>-10275473703</v>
      </c>
      <c r="F44" s="6"/>
      <c r="G44" s="6">
        <v>0</v>
      </c>
      <c r="H44" s="6"/>
      <c r="I44" s="6">
        <v>-538171994</v>
      </c>
      <c r="J44" s="6"/>
      <c r="K44" s="7">
        <v>-0.46</v>
      </c>
      <c r="L44" s="6"/>
      <c r="M44" s="6">
        <v>9737301709</v>
      </c>
      <c r="N44" s="6"/>
      <c r="O44" s="6">
        <v>3338898049</v>
      </c>
      <c r="P44" s="6"/>
      <c r="Q44" s="6">
        <v>0</v>
      </c>
      <c r="R44" s="6"/>
      <c r="S44" s="6">
        <v>13076199758</v>
      </c>
      <c r="T44" s="6"/>
      <c r="U44" s="7">
        <v>1.43</v>
      </c>
    </row>
    <row r="45" spans="1:21" ht="21" x14ac:dyDescent="0.55000000000000004">
      <c r="A45" s="2" t="s">
        <v>28</v>
      </c>
      <c r="C45" s="6">
        <v>0</v>
      </c>
      <c r="D45" s="6"/>
      <c r="E45" s="6">
        <v>8845986251</v>
      </c>
      <c r="F45" s="6"/>
      <c r="G45" s="6">
        <v>0</v>
      </c>
      <c r="H45" s="6"/>
      <c r="I45" s="6">
        <v>8845986251</v>
      </c>
      <c r="J45" s="6"/>
      <c r="K45" s="7">
        <v>7.55</v>
      </c>
      <c r="L45" s="6"/>
      <c r="M45" s="6">
        <v>0</v>
      </c>
      <c r="N45" s="6"/>
      <c r="O45" s="6">
        <v>25562696598</v>
      </c>
      <c r="P45" s="6"/>
      <c r="Q45" s="6">
        <v>0</v>
      </c>
      <c r="R45" s="6"/>
      <c r="S45" s="6">
        <v>25562696598</v>
      </c>
      <c r="T45" s="6"/>
      <c r="U45" s="7">
        <v>2.79</v>
      </c>
    </row>
    <row r="46" spans="1:21" ht="21" x14ac:dyDescent="0.55000000000000004">
      <c r="A46" s="2" t="s">
        <v>27</v>
      </c>
      <c r="C46" s="6">
        <v>0</v>
      </c>
      <c r="D46" s="6"/>
      <c r="E46" s="6">
        <v>790269750</v>
      </c>
      <c r="F46" s="6"/>
      <c r="G46" s="6">
        <v>0</v>
      </c>
      <c r="H46" s="6"/>
      <c r="I46" s="6">
        <v>790269750</v>
      </c>
      <c r="J46" s="6"/>
      <c r="K46" s="7">
        <v>0.67</v>
      </c>
      <c r="L46" s="6"/>
      <c r="M46" s="6">
        <v>0</v>
      </c>
      <c r="N46" s="6"/>
      <c r="O46" s="6">
        <v>1755102060</v>
      </c>
      <c r="P46" s="6"/>
      <c r="Q46" s="6">
        <v>0</v>
      </c>
      <c r="R46" s="6"/>
      <c r="S46" s="6">
        <v>1755102060</v>
      </c>
      <c r="T46" s="6"/>
      <c r="U46" s="7">
        <v>0.19</v>
      </c>
    </row>
    <row r="47" spans="1:21" ht="21" x14ac:dyDescent="0.55000000000000004">
      <c r="A47" s="2" t="s">
        <v>16</v>
      </c>
      <c r="C47" s="6">
        <v>0</v>
      </c>
      <c r="D47" s="6"/>
      <c r="E47" s="6">
        <v>9145260000</v>
      </c>
      <c r="F47" s="6"/>
      <c r="G47" s="6">
        <v>0</v>
      </c>
      <c r="H47" s="6"/>
      <c r="I47" s="6">
        <v>9145260000</v>
      </c>
      <c r="J47" s="6"/>
      <c r="K47" s="7">
        <v>7.81</v>
      </c>
      <c r="L47" s="6"/>
      <c r="M47" s="6">
        <v>0</v>
      </c>
      <c r="N47" s="6"/>
      <c r="O47" s="6">
        <v>8905599350</v>
      </c>
      <c r="P47" s="6"/>
      <c r="Q47" s="6">
        <v>0</v>
      </c>
      <c r="R47" s="6"/>
      <c r="S47" s="6">
        <v>8905599350</v>
      </c>
      <c r="T47" s="6"/>
      <c r="U47" s="7">
        <v>0.97</v>
      </c>
    </row>
    <row r="48" spans="1:21" ht="21" x14ac:dyDescent="0.55000000000000004">
      <c r="A48" s="2" t="s">
        <v>20</v>
      </c>
      <c r="C48" s="6">
        <v>0</v>
      </c>
      <c r="D48" s="6"/>
      <c r="E48" s="6">
        <v>467178648</v>
      </c>
      <c r="F48" s="6"/>
      <c r="G48" s="6">
        <v>0</v>
      </c>
      <c r="H48" s="6"/>
      <c r="I48" s="6">
        <v>467178648</v>
      </c>
      <c r="J48" s="6"/>
      <c r="K48" s="7">
        <v>0.4</v>
      </c>
      <c r="L48" s="6"/>
      <c r="M48" s="6">
        <v>0</v>
      </c>
      <c r="N48" s="6"/>
      <c r="O48" s="6">
        <v>3232462324</v>
      </c>
      <c r="P48" s="6"/>
      <c r="Q48" s="6">
        <v>0</v>
      </c>
      <c r="R48" s="6"/>
      <c r="S48" s="6">
        <v>3232462324</v>
      </c>
      <c r="T48" s="6"/>
      <c r="U48" s="7">
        <v>0.35</v>
      </c>
    </row>
    <row r="49" spans="1:21" ht="21" x14ac:dyDescent="0.55000000000000004">
      <c r="A49" s="2" t="s">
        <v>17</v>
      </c>
      <c r="C49" s="6">
        <v>0</v>
      </c>
      <c r="D49" s="6"/>
      <c r="E49" s="6">
        <v>-4209801750</v>
      </c>
      <c r="F49" s="6"/>
      <c r="G49" s="6">
        <v>0</v>
      </c>
      <c r="H49" s="6"/>
      <c r="I49" s="6">
        <v>-4209801750</v>
      </c>
      <c r="J49" s="6"/>
      <c r="K49" s="7">
        <v>-3.6</v>
      </c>
      <c r="L49" s="6"/>
      <c r="M49" s="6">
        <v>0</v>
      </c>
      <c r="N49" s="6"/>
      <c r="O49" s="6">
        <v>-927563375</v>
      </c>
      <c r="P49" s="6"/>
      <c r="Q49" s="6">
        <v>0</v>
      </c>
      <c r="R49" s="6"/>
      <c r="S49" s="6">
        <v>-927563375</v>
      </c>
      <c r="T49" s="6"/>
      <c r="U49" s="7">
        <v>-0.1</v>
      </c>
    </row>
    <row r="50" spans="1:21" ht="21" x14ac:dyDescent="0.55000000000000004">
      <c r="A50" s="2" t="s">
        <v>25</v>
      </c>
      <c r="C50" s="6">
        <v>0</v>
      </c>
      <c r="D50" s="6"/>
      <c r="E50" s="6">
        <v>-626832910</v>
      </c>
      <c r="F50" s="6"/>
      <c r="G50" s="6">
        <v>0</v>
      </c>
      <c r="H50" s="6"/>
      <c r="I50" s="6">
        <v>-626832910</v>
      </c>
      <c r="J50" s="6"/>
      <c r="K50" s="7">
        <v>-0.54</v>
      </c>
      <c r="L50" s="6"/>
      <c r="M50" s="6">
        <v>0</v>
      </c>
      <c r="N50" s="6"/>
      <c r="O50" s="6">
        <v>-4403073641</v>
      </c>
      <c r="P50" s="6"/>
      <c r="Q50" s="6">
        <v>0</v>
      </c>
      <c r="R50" s="6"/>
      <c r="S50" s="6">
        <v>-4403073641</v>
      </c>
      <c r="T50" s="6"/>
      <c r="U50" s="7">
        <v>-0.48</v>
      </c>
    </row>
    <row r="51" spans="1:21" x14ac:dyDescent="0.45">
      <c r="A51" s="4"/>
      <c r="B51" s="4"/>
      <c r="C51" s="12">
        <f t="shared" ref="C51:T51" si="0">SUM(C8:C50)</f>
        <v>19122319039</v>
      </c>
      <c r="D51" s="12">
        <f t="shared" si="0"/>
        <v>0</v>
      </c>
      <c r="E51" s="12">
        <f t="shared" si="0"/>
        <v>-20413377557</v>
      </c>
      <c r="F51" s="12">
        <f t="shared" si="0"/>
        <v>0</v>
      </c>
      <c r="G51" s="12">
        <f t="shared" si="0"/>
        <v>0</v>
      </c>
      <c r="H51" s="12">
        <f t="shared" si="0"/>
        <v>0</v>
      </c>
      <c r="I51" s="12">
        <f t="shared" si="0"/>
        <v>-1291058518</v>
      </c>
      <c r="J51" s="12">
        <f t="shared" si="0"/>
        <v>0</v>
      </c>
      <c r="K51" s="12"/>
      <c r="L51" s="12">
        <f t="shared" si="0"/>
        <v>0</v>
      </c>
      <c r="M51" s="12">
        <f t="shared" si="0"/>
        <v>48756921635</v>
      </c>
      <c r="N51" s="12">
        <f t="shared" si="0"/>
        <v>0</v>
      </c>
      <c r="O51" s="12">
        <f t="shared" si="0"/>
        <v>21751207549</v>
      </c>
      <c r="P51" s="12">
        <f t="shared" si="0"/>
        <v>0</v>
      </c>
      <c r="Q51" s="12">
        <f t="shared" si="0"/>
        <v>202248934800</v>
      </c>
      <c r="R51" s="12">
        <f t="shared" si="0"/>
        <v>0</v>
      </c>
      <c r="S51" s="12">
        <f t="shared" si="0"/>
        <v>272757063984</v>
      </c>
      <c r="T51" s="12">
        <f t="shared" si="0"/>
        <v>0</v>
      </c>
      <c r="U51" s="12"/>
    </row>
  </sheetData>
  <sheetProtection algorithmName="SHA-512" hashValue="eeuFXBNkz4/K9xCstpYP3cemndcR7oCWjmEiUAfM40vZuOY4fbKJXM0ZR1y14QJlpRdQjL0djWbO6R4RLnRmPA==" saltValue="OC/bI+y422ZpJdNUuqidog==" spinCount="100000" sheet="1" objects="1" scenarios="1" selectLockedCells="1" autoFilter="0" selectUnlockedCell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2:Q15"/>
  <sheetViews>
    <sheetView rightToLeft="1" view="pageBreakPreview" zoomScaleNormal="100" zoomScaleSheetLayoutView="100" workbookViewId="0">
      <selection activeCell="E22" sqref="E22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8.140625" style="1" bestFit="1" customWidth="1"/>
    <col min="6" max="6" width="1" style="1" customWidth="1"/>
    <col min="7" max="7" width="11.285156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1" x14ac:dyDescent="0.45">
      <c r="A3" s="45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17" ht="21" x14ac:dyDescent="0.45">
      <c r="A6" s="43" t="s">
        <v>133</v>
      </c>
      <c r="C6" s="44" t="s">
        <v>131</v>
      </c>
      <c r="D6" s="44" t="s">
        <v>131</v>
      </c>
      <c r="E6" s="44" t="s">
        <v>131</v>
      </c>
      <c r="F6" s="44" t="s">
        <v>131</v>
      </c>
      <c r="G6" s="44" t="s">
        <v>131</v>
      </c>
      <c r="H6" s="44" t="s">
        <v>131</v>
      </c>
      <c r="I6" s="44" t="s">
        <v>131</v>
      </c>
      <c r="K6" s="44" t="s">
        <v>132</v>
      </c>
      <c r="L6" s="44" t="s">
        <v>132</v>
      </c>
      <c r="M6" s="44" t="s">
        <v>132</v>
      </c>
      <c r="N6" s="44" t="s">
        <v>132</v>
      </c>
      <c r="O6" s="44" t="s">
        <v>132</v>
      </c>
      <c r="P6" s="44" t="s">
        <v>132</v>
      </c>
      <c r="Q6" s="44" t="s">
        <v>132</v>
      </c>
    </row>
    <row r="7" spans="1:17" ht="21" x14ac:dyDescent="0.45">
      <c r="A7" s="44" t="s">
        <v>133</v>
      </c>
      <c r="C7" s="44" t="s">
        <v>203</v>
      </c>
      <c r="E7" s="44" t="s">
        <v>200</v>
      </c>
      <c r="G7" s="44" t="s">
        <v>201</v>
      </c>
      <c r="I7" s="44" t="s">
        <v>204</v>
      </c>
      <c r="K7" s="44" t="s">
        <v>203</v>
      </c>
      <c r="M7" s="44" t="s">
        <v>200</v>
      </c>
      <c r="O7" s="44" t="s">
        <v>201</v>
      </c>
      <c r="Q7" s="44" t="s">
        <v>204</v>
      </c>
    </row>
    <row r="8" spans="1:17" ht="21" x14ac:dyDescent="0.55000000000000004">
      <c r="A8" s="2" t="s">
        <v>139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6">
        <v>159227678192</v>
      </c>
      <c r="L8" s="6"/>
      <c r="M8" s="6">
        <v>0</v>
      </c>
      <c r="N8" s="6"/>
      <c r="O8" s="6">
        <v>271875030</v>
      </c>
      <c r="P8" s="6"/>
      <c r="Q8" s="6">
        <v>159499553222</v>
      </c>
    </row>
    <row r="9" spans="1:17" ht="21" x14ac:dyDescent="0.55000000000000004">
      <c r="A9" s="2" t="s">
        <v>198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5665417631</v>
      </c>
      <c r="P9" s="6"/>
      <c r="Q9" s="6">
        <v>5665417631</v>
      </c>
    </row>
    <row r="10" spans="1:17" ht="21" x14ac:dyDescent="0.55000000000000004">
      <c r="A10" s="2" t="s">
        <v>77</v>
      </c>
      <c r="C10" s="6">
        <v>34421752149</v>
      </c>
      <c r="D10" s="6"/>
      <c r="E10" s="6">
        <v>0</v>
      </c>
      <c r="F10" s="6"/>
      <c r="G10" s="6">
        <v>0</v>
      </c>
      <c r="H10" s="6"/>
      <c r="I10" s="6">
        <v>34421752149</v>
      </c>
      <c r="J10" s="6"/>
      <c r="K10" s="6">
        <v>76296733099</v>
      </c>
      <c r="L10" s="6"/>
      <c r="M10" s="6">
        <v>39642048075</v>
      </c>
      <c r="N10" s="6"/>
      <c r="O10" s="6">
        <v>0</v>
      </c>
      <c r="P10" s="6"/>
      <c r="Q10" s="6">
        <v>115938781174</v>
      </c>
    </row>
    <row r="11" spans="1:17" ht="21" x14ac:dyDescent="0.55000000000000004">
      <c r="A11" s="2" t="s">
        <v>83</v>
      </c>
      <c r="C11" s="6">
        <v>292912968</v>
      </c>
      <c r="D11" s="6"/>
      <c r="E11" s="6">
        <v>0</v>
      </c>
      <c r="F11" s="6"/>
      <c r="G11" s="6">
        <v>0</v>
      </c>
      <c r="H11" s="6"/>
      <c r="I11" s="6">
        <v>292912968</v>
      </c>
      <c r="J11" s="6"/>
      <c r="K11" s="6">
        <v>3069291698</v>
      </c>
      <c r="L11" s="6"/>
      <c r="M11" s="6">
        <v>0</v>
      </c>
      <c r="N11" s="6"/>
      <c r="O11" s="6">
        <v>0</v>
      </c>
      <c r="P11" s="6"/>
      <c r="Q11" s="6">
        <v>3069291698</v>
      </c>
    </row>
    <row r="12" spans="1:17" ht="21" x14ac:dyDescent="0.55000000000000004">
      <c r="A12" s="2" t="s">
        <v>80</v>
      </c>
      <c r="C12" s="6">
        <v>15260183</v>
      </c>
      <c r="D12" s="6"/>
      <c r="E12" s="6">
        <v>0</v>
      </c>
      <c r="F12" s="6"/>
      <c r="G12" s="6">
        <v>0</v>
      </c>
      <c r="H12" s="6"/>
      <c r="I12" s="6">
        <v>15260183</v>
      </c>
      <c r="J12" s="6"/>
      <c r="K12" s="6">
        <v>121265144</v>
      </c>
      <c r="L12" s="6"/>
      <c r="M12" s="6">
        <v>-39992750</v>
      </c>
      <c r="N12" s="6"/>
      <c r="O12" s="6">
        <v>0</v>
      </c>
      <c r="P12" s="6"/>
      <c r="Q12" s="6">
        <v>81272394</v>
      </c>
    </row>
    <row r="13" spans="1:17" ht="21" x14ac:dyDescent="0.55000000000000004">
      <c r="A13" s="2" t="s">
        <v>70</v>
      </c>
      <c r="C13" s="6">
        <v>12123635921</v>
      </c>
      <c r="D13" s="6"/>
      <c r="E13" s="6">
        <v>0</v>
      </c>
      <c r="F13" s="6"/>
      <c r="G13" s="6">
        <v>0</v>
      </c>
      <c r="H13" s="6"/>
      <c r="I13" s="6">
        <v>12123635921</v>
      </c>
      <c r="J13" s="6"/>
      <c r="K13" s="6">
        <v>111798021512</v>
      </c>
      <c r="L13" s="6"/>
      <c r="M13" s="6">
        <v>-74146558500</v>
      </c>
      <c r="N13" s="6"/>
      <c r="O13" s="6">
        <v>0</v>
      </c>
      <c r="P13" s="6"/>
      <c r="Q13" s="6">
        <v>37651463012</v>
      </c>
    </row>
    <row r="14" spans="1:17" ht="21" x14ac:dyDescent="0.55000000000000004">
      <c r="A14" s="2" t="s">
        <v>74</v>
      </c>
      <c r="C14" s="6">
        <v>11890349282</v>
      </c>
      <c r="D14" s="6"/>
      <c r="E14" s="6">
        <v>5215139584</v>
      </c>
      <c r="F14" s="6"/>
      <c r="G14" s="6">
        <v>0</v>
      </c>
      <c r="H14" s="6"/>
      <c r="I14" s="6">
        <v>17105488866</v>
      </c>
      <c r="J14" s="6"/>
      <c r="K14" s="6">
        <v>103909586694</v>
      </c>
      <c r="L14" s="6"/>
      <c r="M14" s="6">
        <v>-87159504475</v>
      </c>
      <c r="N14" s="6"/>
      <c r="O14" s="6">
        <v>0</v>
      </c>
      <c r="P14" s="6"/>
      <c r="Q14" s="6">
        <v>16750082219</v>
      </c>
    </row>
    <row r="15" spans="1:17" x14ac:dyDescent="0.45">
      <c r="A15" s="4"/>
      <c r="B15" s="4"/>
      <c r="C15" s="12">
        <f t="shared" ref="C15:Q15" si="0">SUM(C8:C14)</f>
        <v>58743910503</v>
      </c>
      <c r="D15" s="12">
        <f t="shared" si="0"/>
        <v>0</v>
      </c>
      <c r="E15" s="12">
        <f t="shared" si="0"/>
        <v>5215139584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63959050087</v>
      </c>
      <c r="J15" s="12">
        <f t="shared" si="0"/>
        <v>0</v>
      </c>
      <c r="K15" s="12">
        <f t="shared" si="0"/>
        <v>454422576339</v>
      </c>
      <c r="L15" s="12">
        <f t="shared" si="0"/>
        <v>0</v>
      </c>
      <c r="M15" s="12">
        <f t="shared" si="0"/>
        <v>-121704007650</v>
      </c>
      <c r="N15" s="12">
        <f t="shared" si="0"/>
        <v>0</v>
      </c>
      <c r="O15" s="12">
        <f t="shared" si="0"/>
        <v>5937292661</v>
      </c>
      <c r="P15" s="12">
        <f t="shared" si="0"/>
        <v>0</v>
      </c>
      <c r="Q15" s="12">
        <f t="shared" si="0"/>
        <v>338655861350</v>
      </c>
    </row>
  </sheetData>
  <sheetProtection algorithmName="SHA-512" hashValue="3BshlUE0dy5CT3Ebfwja2ezOHpaEP0WgAj1RR7z30VsRJCKDuREai8dLQJWxXWtGI8TuKsTacuZi537Q4CpO8Q==" saltValue="JgsIaPcqR2BpI/oVXeM2j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K27"/>
  <sheetViews>
    <sheetView rightToLeft="1" view="pageBreakPreview" zoomScale="80" zoomScaleNormal="100" zoomScaleSheetLayoutView="80" workbookViewId="0">
      <selection activeCell="E20" sqref="E20"/>
    </sheetView>
  </sheetViews>
  <sheetFormatPr defaultRowHeight="18.75" x14ac:dyDescent="0.45"/>
  <cols>
    <col min="1" max="1" width="26.8554687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29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29" style="1" bestFit="1" customWidth="1"/>
    <col min="10" max="10" width="1" style="1" customWidth="1"/>
    <col min="11" max="11" width="25.140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1" x14ac:dyDescent="0.45">
      <c r="A3" s="45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6" spans="1:11" ht="21" x14ac:dyDescent="0.45">
      <c r="A6" s="44" t="s">
        <v>205</v>
      </c>
      <c r="B6" s="44" t="s">
        <v>205</v>
      </c>
      <c r="C6" s="44" t="s">
        <v>205</v>
      </c>
      <c r="E6" s="44" t="s">
        <v>131</v>
      </c>
      <c r="F6" s="44" t="s">
        <v>131</v>
      </c>
      <c r="G6" s="44" t="s">
        <v>131</v>
      </c>
      <c r="I6" s="44" t="s">
        <v>132</v>
      </c>
      <c r="J6" s="44" t="s">
        <v>132</v>
      </c>
      <c r="K6" s="44" t="s">
        <v>132</v>
      </c>
    </row>
    <row r="7" spans="1:11" ht="21" x14ac:dyDescent="0.45">
      <c r="A7" s="44" t="s">
        <v>206</v>
      </c>
      <c r="C7" s="44" t="s">
        <v>95</v>
      </c>
      <c r="E7" s="44" t="s">
        <v>207</v>
      </c>
      <c r="G7" s="44" t="s">
        <v>208</v>
      </c>
      <c r="I7" s="44" t="s">
        <v>207</v>
      </c>
      <c r="K7" s="44" t="s">
        <v>208</v>
      </c>
    </row>
    <row r="8" spans="1:11" ht="21" x14ac:dyDescent="0.55000000000000004">
      <c r="A8" s="2" t="s">
        <v>141</v>
      </c>
      <c r="C8" s="1" t="s">
        <v>209</v>
      </c>
      <c r="E8" s="6">
        <v>0</v>
      </c>
      <c r="F8" s="6"/>
      <c r="G8" s="40">
        <f>E8/$E$27</f>
        <v>0</v>
      </c>
      <c r="H8" s="6"/>
      <c r="I8" s="6">
        <v>424906</v>
      </c>
      <c r="J8" s="6"/>
      <c r="K8" s="40">
        <f>I8/$I$27</f>
        <v>1.2968098640613474E-6</v>
      </c>
    </row>
    <row r="9" spans="1:11" ht="21" x14ac:dyDescent="0.55000000000000004">
      <c r="A9" s="2" t="s">
        <v>101</v>
      </c>
      <c r="C9" s="1" t="s">
        <v>102</v>
      </c>
      <c r="E9" s="6">
        <v>4400</v>
      </c>
      <c r="F9" s="6"/>
      <c r="G9" s="40">
        <f t="shared" ref="G9:G26" si="0">E9/$E$27</f>
        <v>8.0794429652153757E-8</v>
      </c>
      <c r="H9" s="6"/>
      <c r="I9" s="6">
        <v>3251682</v>
      </c>
      <c r="J9" s="6"/>
      <c r="K9" s="40">
        <f t="shared" ref="K9:K26" si="1">I9/$I$27</f>
        <v>9.9241086084704144E-6</v>
      </c>
    </row>
    <row r="10" spans="1:11" ht="21" x14ac:dyDescent="0.55000000000000004">
      <c r="A10" s="2" t="s">
        <v>142</v>
      </c>
      <c r="C10" s="1" t="s">
        <v>210</v>
      </c>
      <c r="E10" s="6">
        <v>0</v>
      </c>
      <c r="F10" s="6"/>
      <c r="G10" s="40">
        <f t="shared" si="0"/>
        <v>0</v>
      </c>
      <c r="H10" s="6"/>
      <c r="I10" s="6">
        <v>32433</v>
      </c>
      <c r="J10" s="6"/>
      <c r="K10" s="40">
        <f t="shared" si="1"/>
        <v>9.8985268085415784E-8</v>
      </c>
    </row>
    <row r="11" spans="1:11" ht="21" x14ac:dyDescent="0.55000000000000004">
      <c r="A11" s="2" t="s">
        <v>143</v>
      </c>
      <c r="C11" s="1" t="s">
        <v>211</v>
      </c>
      <c r="E11" s="6">
        <v>0</v>
      </c>
      <c r="F11" s="6"/>
      <c r="G11" s="40">
        <f t="shared" si="0"/>
        <v>0</v>
      </c>
      <c r="H11" s="6"/>
      <c r="I11" s="6">
        <v>24599</v>
      </c>
      <c r="J11" s="6"/>
      <c r="K11" s="40">
        <f t="shared" si="1"/>
        <v>7.5075959967722477E-8</v>
      </c>
    </row>
    <row r="12" spans="1:11" ht="21" x14ac:dyDescent="0.55000000000000004">
      <c r="A12" s="2" t="s">
        <v>111</v>
      </c>
      <c r="C12" s="1" t="s">
        <v>212</v>
      </c>
      <c r="E12" s="6">
        <v>0</v>
      </c>
      <c r="F12" s="6"/>
      <c r="G12" s="40">
        <f t="shared" si="0"/>
        <v>0</v>
      </c>
      <c r="H12" s="6"/>
      <c r="I12" s="6">
        <v>6070778146</v>
      </c>
      <c r="J12" s="6"/>
      <c r="K12" s="40">
        <f t="shared" si="1"/>
        <v>1.8527968497175511E-2</v>
      </c>
    </row>
    <row r="13" spans="1:11" ht="21" x14ac:dyDescent="0.55000000000000004">
      <c r="A13" s="2" t="s">
        <v>108</v>
      </c>
      <c r="C13" s="1" t="s">
        <v>109</v>
      </c>
      <c r="E13" s="6">
        <v>17596</v>
      </c>
      <c r="F13" s="6"/>
      <c r="G13" s="40">
        <f t="shared" si="0"/>
        <v>3.2310426912711307E-7</v>
      </c>
      <c r="H13" s="6"/>
      <c r="I13" s="6">
        <v>150790</v>
      </c>
      <c r="J13" s="6"/>
      <c r="K13" s="40">
        <f t="shared" si="1"/>
        <v>4.6020992737643284E-7</v>
      </c>
    </row>
    <row r="14" spans="1:11" ht="21" x14ac:dyDescent="0.55000000000000004">
      <c r="A14" s="2" t="s">
        <v>144</v>
      </c>
      <c r="C14" s="1" t="s">
        <v>213</v>
      </c>
      <c r="E14" s="6">
        <v>0</v>
      </c>
      <c r="F14" s="6"/>
      <c r="G14" s="40">
        <f t="shared" si="0"/>
        <v>0</v>
      </c>
      <c r="H14" s="6"/>
      <c r="I14" s="6">
        <v>10121</v>
      </c>
      <c r="J14" s="6"/>
      <c r="K14" s="40">
        <f t="shared" si="1"/>
        <v>3.0889214636095738E-8</v>
      </c>
    </row>
    <row r="15" spans="1:11" ht="21" x14ac:dyDescent="0.55000000000000004">
      <c r="A15" s="2" t="s">
        <v>111</v>
      </c>
      <c r="C15" s="1" t="s">
        <v>214</v>
      </c>
      <c r="E15" s="6">
        <v>0</v>
      </c>
      <c r="F15" s="6"/>
      <c r="G15" s="40">
        <f t="shared" si="0"/>
        <v>0</v>
      </c>
      <c r="H15" s="6"/>
      <c r="I15" s="6">
        <v>20566010973</v>
      </c>
      <c r="J15" s="6"/>
      <c r="K15" s="40">
        <f t="shared" si="1"/>
        <v>6.2767308285080245E-2</v>
      </c>
    </row>
    <row r="16" spans="1:11" ht="21" x14ac:dyDescent="0.55000000000000004">
      <c r="A16" s="2" t="s">
        <v>111</v>
      </c>
      <c r="C16" s="1" t="s">
        <v>112</v>
      </c>
      <c r="E16" s="6">
        <v>0</v>
      </c>
      <c r="F16" s="6"/>
      <c r="G16" s="40">
        <f t="shared" si="0"/>
        <v>0</v>
      </c>
      <c r="H16" s="6"/>
      <c r="I16" s="6">
        <v>18037685</v>
      </c>
      <c r="J16" s="6"/>
      <c r="K16" s="40">
        <f t="shared" si="1"/>
        <v>5.505087674175325E-5</v>
      </c>
    </row>
    <row r="17" spans="1:11" ht="21" x14ac:dyDescent="0.55000000000000004">
      <c r="A17" s="2" t="s">
        <v>111</v>
      </c>
      <c r="C17" s="1" t="s">
        <v>114</v>
      </c>
      <c r="E17" s="6">
        <v>88767120</v>
      </c>
      <c r="F17" s="6"/>
      <c r="G17" s="40">
        <f t="shared" si="0"/>
        <v>1.6299747346055205E-3</v>
      </c>
      <c r="H17" s="6"/>
      <c r="I17" s="6">
        <v>72685548570</v>
      </c>
      <c r="J17" s="6"/>
      <c r="K17" s="40">
        <f t="shared" si="1"/>
        <v>0.22183573863463016</v>
      </c>
    </row>
    <row r="18" spans="1:11" ht="21" x14ac:dyDescent="0.55000000000000004">
      <c r="A18" s="2" t="s">
        <v>111</v>
      </c>
      <c r="C18" s="1" t="s">
        <v>215</v>
      </c>
      <c r="E18" s="6">
        <v>0</v>
      </c>
      <c r="F18" s="6"/>
      <c r="G18" s="40">
        <f t="shared" si="0"/>
        <v>0</v>
      </c>
      <c r="H18" s="6"/>
      <c r="I18" s="6">
        <v>1027331511</v>
      </c>
      <c r="J18" s="6"/>
      <c r="K18" s="40">
        <f t="shared" si="1"/>
        <v>3.1354079187534386E-3</v>
      </c>
    </row>
    <row r="19" spans="1:11" ht="21" x14ac:dyDescent="0.55000000000000004">
      <c r="A19" s="2" t="s">
        <v>111</v>
      </c>
      <c r="C19" s="1" t="s">
        <v>216</v>
      </c>
      <c r="E19" s="6">
        <v>0</v>
      </c>
      <c r="F19" s="6"/>
      <c r="G19" s="40">
        <f t="shared" si="0"/>
        <v>0</v>
      </c>
      <c r="H19" s="6"/>
      <c r="I19" s="6">
        <v>66619178087</v>
      </c>
      <c r="J19" s="6"/>
      <c r="K19" s="40">
        <f t="shared" si="1"/>
        <v>0.20332122229123892</v>
      </c>
    </row>
    <row r="20" spans="1:11" ht="21" x14ac:dyDescent="0.55000000000000004">
      <c r="A20" s="2" t="s">
        <v>117</v>
      </c>
      <c r="C20" s="1" t="s">
        <v>118</v>
      </c>
      <c r="E20" s="6">
        <v>0</v>
      </c>
      <c r="F20" s="6"/>
      <c r="G20" s="40">
        <f t="shared" si="0"/>
        <v>0</v>
      </c>
      <c r="H20" s="6"/>
      <c r="I20" s="6">
        <v>1678756</v>
      </c>
      <c r="J20" s="6"/>
      <c r="K20" s="40">
        <f t="shared" si="1"/>
        <v>5.1235504797582791E-6</v>
      </c>
    </row>
    <row r="21" spans="1:11" ht="21" x14ac:dyDescent="0.55000000000000004">
      <c r="A21" s="2" t="s">
        <v>117</v>
      </c>
      <c r="C21" s="1" t="s">
        <v>120</v>
      </c>
      <c r="E21" s="6">
        <v>769315050</v>
      </c>
      <c r="F21" s="6"/>
      <c r="G21" s="40">
        <f t="shared" si="0"/>
        <v>1.4126447883538215E-2</v>
      </c>
      <c r="H21" s="6"/>
      <c r="I21" s="6">
        <v>19044821856</v>
      </c>
      <c r="J21" s="6"/>
      <c r="K21" s="40">
        <f t="shared" si="1"/>
        <v>5.8124650727812595E-2</v>
      </c>
    </row>
    <row r="22" spans="1:11" ht="21" x14ac:dyDescent="0.55000000000000004">
      <c r="A22" s="2" t="s">
        <v>101</v>
      </c>
      <c r="C22" s="1" t="s">
        <v>121</v>
      </c>
      <c r="E22" s="6">
        <v>5983561620</v>
      </c>
      <c r="F22" s="6"/>
      <c r="G22" s="40">
        <f t="shared" si="0"/>
        <v>0.1098723746310039</v>
      </c>
      <c r="H22" s="6"/>
      <c r="I22" s="6">
        <v>25413150550</v>
      </c>
      <c r="J22" s="6"/>
      <c r="K22" s="40">
        <f t="shared" si="1"/>
        <v>7.7560741223037702E-2</v>
      </c>
    </row>
    <row r="23" spans="1:11" ht="21" x14ac:dyDescent="0.55000000000000004">
      <c r="A23" s="2" t="s">
        <v>111</v>
      </c>
      <c r="C23" s="1" t="s">
        <v>123</v>
      </c>
      <c r="E23" s="6">
        <v>13610958900</v>
      </c>
      <c r="F23" s="6"/>
      <c r="G23" s="40">
        <f t="shared" si="0"/>
        <v>0.249929468487365</v>
      </c>
      <c r="H23" s="6"/>
      <c r="I23" s="6">
        <v>35595068487</v>
      </c>
      <c r="J23" s="6"/>
      <c r="K23" s="40">
        <f t="shared" si="1"/>
        <v>0.10863587693720686</v>
      </c>
    </row>
    <row r="24" spans="1:11" ht="21" x14ac:dyDescent="0.55000000000000004">
      <c r="A24" s="2" t="s">
        <v>117</v>
      </c>
      <c r="C24" s="1" t="s">
        <v>125</v>
      </c>
      <c r="E24" s="6">
        <v>14531506830</v>
      </c>
      <c r="F24" s="6"/>
      <c r="G24" s="40">
        <f t="shared" si="0"/>
        <v>0.26683291052641517</v>
      </c>
      <c r="H24" s="6"/>
      <c r="I24" s="6">
        <v>35359999953</v>
      </c>
      <c r="J24" s="6"/>
      <c r="K24" s="40">
        <f t="shared" si="1"/>
        <v>0.10791844956827905</v>
      </c>
    </row>
    <row r="25" spans="1:11" ht="21" x14ac:dyDescent="0.55000000000000004">
      <c r="A25" s="2" t="s">
        <v>101</v>
      </c>
      <c r="C25" s="1" t="s">
        <v>126</v>
      </c>
      <c r="E25" s="6">
        <v>14773698603</v>
      </c>
      <c r="F25" s="6"/>
      <c r="G25" s="40">
        <f t="shared" si="0"/>
        <v>0.27128012556413766</v>
      </c>
      <c r="H25" s="6"/>
      <c r="I25" s="6">
        <v>35846579223</v>
      </c>
      <c r="J25" s="6"/>
      <c r="K25" s="40">
        <f t="shared" si="1"/>
        <v>0.10940348578095614</v>
      </c>
    </row>
    <row r="26" spans="1:11" ht="21" x14ac:dyDescent="0.55000000000000004">
      <c r="A26" s="2" t="s">
        <v>117</v>
      </c>
      <c r="C26" s="1" t="s">
        <v>127</v>
      </c>
      <c r="E26" s="6">
        <v>4701369840</v>
      </c>
      <c r="F26" s="6"/>
      <c r="G26" s="40">
        <f t="shared" si="0"/>
        <v>8.6328294274235759E-2</v>
      </c>
      <c r="H26" s="6"/>
      <c r="I26" s="6">
        <v>9402739680</v>
      </c>
      <c r="J26" s="6"/>
      <c r="K26" s="40">
        <f t="shared" si="1"/>
        <v>2.8697089629765259E-2</v>
      </c>
    </row>
    <row r="27" spans="1:11" x14ac:dyDescent="0.45">
      <c r="A27" s="4"/>
      <c r="B27" s="4"/>
      <c r="C27" s="4"/>
      <c r="D27" s="4"/>
      <c r="E27" s="12">
        <f>SUM(E8:E26)</f>
        <v>54459199959</v>
      </c>
      <c r="F27" s="4"/>
      <c r="G27" s="41">
        <f>SUM(G8:G26)</f>
        <v>1.0000000000000002</v>
      </c>
      <c r="H27" s="4"/>
      <c r="I27" s="12">
        <f>SUM(I8:I26)</f>
        <v>327654818008</v>
      </c>
      <c r="J27" s="4"/>
      <c r="K27" s="42">
        <f>SUM(K8:K26)</f>
        <v>1</v>
      </c>
    </row>
  </sheetData>
  <sheetProtection algorithmName="SHA-512" hashValue="dHjIUBLFh9JDWMEP34PXgAVjNh5q/jhTQc/4uOfwDKnGQadh5xxrKxwdIjPeuAqCiJ4UARgKcJfkNpggpdcJ2A==" saltValue="B1qNv+xJaOupTMwIxoJrPQ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4" orientation="portrait" r:id="rId1"/>
  <ignoredErrors>
    <ignoredError sqref="C8:C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2:E11"/>
  <sheetViews>
    <sheetView rightToLeft="1" view="pageBreakPreview" zoomScale="110" zoomScaleNormal="100" zoomScaleSheetLayoutView="110" workbookViewId="0">
      <selection activeCell="H14" sqref="H1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7" style="1" bestFit="1" customWidth="1"/>
    <col min="4" max="4" width="1" style="1" customWidth="1"/>
    <col min="5" max="5" width="15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45" t="s">
        <v>0</v>
      </c>
      <c r="B2" s="45"/>
      <c r="C2" s="45"/>
      <c r="D2" s="45"/>
      <c r="E2" s="45"/>
    </row>
    <row r="3" spans="1:5" ht="21" x14ac:dyDescent="0.45">
      <c r="A3" s="45" t="s">
        <v>129</v>
      </c>
      <c r="B3" s="45"/>
      <c r="C3" s="45"/>
      <c r="D3" s="45"/>
      <c r="E3" s="45"/>
    </row>
    <row r="4" spans="1:5" ht="21" x14ac:dyDescent="0.45">
      <c r="A4" s="45" t="s">
        <v>2</v>
      </c>
      <c r="B4" s="45"/>
      <c r="C4" s="45"/>
      <c r="D4" s="45"/>
      <c r="E4" s="45"/>
    </row>
    <row r="6" spans="1:5" ht="21" x14ac:dyDescent="0.45">
      <c r="A6" s="43" t="s">
        <v>217</v>
      </c>
      <c r="C6" s="44" t="s">
        <v>131</v>
      </c>
      <c r="E6" s="44" t="s">
        <v>6</v>
      </c>
    </row>
    <row r="7" spans="1:5" ht="21" x14ac:dyDescent="0.45">
      <c r="A7" s="44" t="s">
        <v>217</v>
      </c>
      <c r="C7" s="44" t="s">
        <v>98</v>
      </c>
      <c r="E7" s="44" t="s">
        <v>98</v>
      </c>
    </row>
    <row r="8" spans="1:5" ht="21" x14ac:dyDescent="0.55000000000000004">
      <c r="A8" s="2" t="s">
        <v>217</v>
      </c>
      <c r="C8" s="6">
        <v>0</v>
      </c>
      <c r="D8" s="6"/>
      <c r="E8" s="6">
        <v>6422252</v>
      </c>
    </row>
    <row r="9" spans="1:5" ht="21" x14ac:dyDescent="0.55000000000000004">
      <c r="A9" s="2" t="s">
        <v>218</v>
      </c>
      <c r="C9" s="6">
        <v>0</v>
      </c>
      <c r="D9" s="6"/>
      <c r="E9" s="6">
        <v>84723482</v>
      </c>
    </row>
    <row r="10" spans="1:5" ht="21" x14ac:dyDescent="0.55000000000000004">
      <c r="A10" s="2" t="s">
        <v>219</v>
      </c>
      <c r="C10" s="6">
        <v>0</v>
      </c>
      <c r="D10" s="6"/>
      <c r="E10" s="6">
        <v>0</v>
      </c>
    </row>
    <row r="11" spans="1:5" ht="21" x14ac:dyDescent="0.55000000000000004">
      <c r="A11" s="13" t="s">
        <v>138</v>
      </c>
      <c r="B11" s="4"/>
      <c r="C11" s="11">
        <v>0</v>
      </c>
      <c r="D11" s="11"/>
      <c r="E11" s="11">
        <v>91145734</v>
      </c>
    </row>
  </sheetData>
  <sheetProtection algorithmName="SHA-512" hashValue="mwQ6Xwos+xZfUx6JJ/4Lk1TNdd/7Cu3V4nwPOj4OILM2m4W17BhcET+xjOLFsFkPHXNcsOiExygVBfK2XCEU9Q==" saltValue="eD4ELKXHSfs3cNQ2XL0jAg==" spinCount="100000" sheet="1" objects="1" scenarios="1" selectLockedCells="1" autoFilter="0" selectUnlockedCells="1"/>
  <mergeCells count="8">
    <mergeCell ref="A2:E2"/>
    <mergeCell ref="A4:E4"/>
    <mergeCell ref="A3:E3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2:J10"/>
  <sheetViews>
    <sheetView rightToLeft="1" view="pageBreakPreview" zoomScale="110" zoomScaleNormal="100" zoomScaleSheetLayoutView="110" workbookViewId="0">
      <selection activeCell="E19" sqref="E1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.7109375" style="1" customWidth="1"/>
    <col min="8" max="8" width="1" style="1" customWidth="1"/>
    <col min="9" max="9" width="9.140625" style="1" customWidth="1"/>
    <col min="10" max="10" width="17.85546875" style="1" bestFit="1" customWidth="1"/>
    <col min="11" max="16384" width="9.140625" style="1"/>
  </cols>
  <sheetData>
    <row r="2" spans="1:10" ht="21" x14ac:dyDescent="0.45">
      <c r="A2" s="45" t="s">
        <v>0</v>
      </c>
      <c r="B2" s="45"/>
      <c r="C2" s="45"/>
      <c r="D2" s="45"/>
      <c r="E2" s="45"/>
      <c r="F2" s="45"/>
      <c r="G2" s="45"/>
    </row>
    <row r="3" spans="1:10" ht="21" x14ac:dyDescent="0.45">
      <c r="A3" s="45" t="s">
        <v>129</v>
      </c>
      <c r="B3" s="45"/>
      <c r="C3" s="45"/>
      <c r="D3" s="45"/>
      <c r="E3" s="45"/>
      <c r="F3" s="45"/>
      <c r="G3" s="45"/>
    </row>
    <row r="4" spans="1:10" ht="21" x14ac:dyDescent="0.45">
      <c r="A4" s="45" t="s">
        <v>2</v>
      </c>
      <c r="B4" s="45"/>
      <c r="C4" s="45"/>
      <c r="D4" s="45"/>
      <c r="E4" s="45"/>
      <c r="F4" s="45"/>
      <c r="G4" s="45"/>
    </row>
    <row r="6" spans="1:10" ht="38.25" customHeight="1" x14ac:dyDescent="0.45">
      <c r="A6" s="44" t="s">
        <v>133</v>
      </c>
      <c r="C6" s="44" t="s">
        <v>98</v>
      </c>
      <c r="E6" s="47" t="s">
        <v>202</v>
      </c>
      <c r="F6" s="9"/>
      <c r="G6" s="47" t="s">
        <v>13</v>
      </c>
    </row>
    <row r="7" spans="1:10" ht="21" x14ac:dyDescent="0.55000000000000004">
      <c r="A7" s="2" t="s">
        <v>220</v>
      </c>
      <c r="C7" s="6">
        <v>-1291058518</v>
      </c>
      <c r="E7" s="15">
        <f>C7/$C$10</f>
        <v>-1.1022705327066297E-2</v>
      </c>
      <c r="F7" s="14"/>
      <c r="G7" s="22">
        <f>C7/$J$10</f>
        <v>-1.6446449400895746E-4</v>
      </c>
    </row>
    <row r="8" spans="1:10" ht="21" x14ac:dyDescent="0.55000000000000004">
      <c r="A8" s="2" t="s">
        <v>221</v>
      </c>
      <c r="C8" s="3">
        <v>63959050087</v>
      </c>
      <c r="E8" s="15">
        <f t="shared" ref="E8:E9" si="0">C8/$C$10</f>
        <v>0.54606491671671464</v>
      </c>
      <c r="F8" s="14"/>
      <c r="G8" s="15">
        <f>C8/$J$10</f>
        <v>8.1475724478756902E-3</v>
      </c>
    </row>
    <row r="9" spans="1:10" ht="21" x14ac:dyDescent="0.55000000000000004">
      <c r="A9" s="2" t="s">
        <v>222</v>
      </c>
      <c r="C9" s="3">
        <v>54459199959</v>
      </c>
      <c r="E9" s="15">
        <f t="shared" si="0"/>
        <v>0.4649577886103517</v>
      </c>
      <c r="F9" s="14"/>
      <c r="G9" s="15">
        <f t="shared" ref="G9" si="1">C9/$J$10</f>
        <v>6.9374119302232674E-3</v>
      </c>
    </row>
    <row r="10" spans="1:10" x14ac:dyDescent="0.45">
      <c r="A10" s="4"/>
      <c r="B10" s="4"/>
      <c r="C10" s="11">
        <f>SUM(C7:C9)</f>
        <v>117127191528</v>
      </c>
      <c r="D10" s="4"/>
      <c r="E10" s="19">
        <f>SUM(E7:E9)</f>
        <v>1</v>
      </c>
      <c r="F10" s="18"/>
      <c r="G10" s="23">
        <f>SUM(G7:G9)</f>
        <v>1.4920519884089999E-2</v>
      </c>
      <c r="J10" s="3">
        <v>7850074423539</v>
      </c>
    </row>
  </sheetData>
  <sheetProtection algorithmName="SHA-512" hashValue="KGq9adacIhx527MntdK2b+paMJlbRxcvxtUMENIT+vpDub+OrtoxMeycDZAhiLRBJia9p6+K7Es81Pszh+YyWA==" saltValue="nICtp7nIUAP6HTYYscca9Q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  <ignoredErrors>
    <ignoredError sqref="F9 F7 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Q22"/>
  <sheetViews>
    <sheetView rightToLeft="1" view="pageBreakPreview" zoomScale="90" zoomScaleNormal="100" zoomScaleSheetLayoutView="90" workbookViewId="0">
      <selection activeCell="C26" sqref="C26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1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17" ht="21" x14ac:dyDescent="0.45">
      <c r="A6" s="43" t="s">
        <v>3</v>
      </c>
      <c r="C6" s="44" t="s">
        <v>4</v>
      </c>
      <c r="D6" s="44" t="s">
        <v>4</v>
      </c>
      <c r="E6" s="44" t="s">
        <v>4</v>
      </c>
      <c r="F6" s="44" t="s">
        <v>4</v>
      </c>
      <c r="G6" s="44" t="s">
        <v>4</v>
      </c>
      <c r="H6" s="44" t="s">
        <v>4</v>
      </c>
      <c r="I6" s="44" t="s">
        <v>4</v>
      </c>
      <c r="K6" s="44" t="s">
        <v>6</v>
      </c>
      <c r="L6" s="44" t="s">
        <v>6</v>
      </c>
      <c r="M6" s="44" t="s">
        <v>6</v>
      </c>
      <c r="N6" s="44" t="s">
        <v>6</v>
      </c>
      <c r="O6" s="44" t="s">
        <v>6</v>
      </c>
      <c r="P6" s="44" t="s">
        <v>6</v>
      </c>
      <c r="Q6" s="44" t="s">
        <v>6</v>
      </c>
    </row>
    <row r="7" spans="1:17" ht="21" x14ac:dyDescent="0.45">
      <c r="A7" s="44" t="s">
        <v>3</v>
      </c>
      <c r="C7" s="44" t="s">
        <v>31</v>
      </c>
      <c r="E7" s="44" t="s">
        <v>32</v>
      </c>
      <c r="G7" s="44" t="s">
        <v>33</v>
      </c>
      <c r="I7" s="44" t="s">
        <v>34</v>
      </c>
      <c r="K7" s="44" t="s">
        <v>31</v>
      </c>
      <c r="M7" s="44" t="s">
        <v>32</v>
      </c>
      <c r="O7" s="44" t="s">
        <v>33</v>
      </c>
      <c r="Q7" s="44" t="s">
        <v>34</v>
      </c>
    </row>
    <row r="8" spans="1:17" ht="21" x14ac:dyDescent="0.55000000000000004">
      <c r="A8" s="2" t="s">
        <v>35</v>
      </c>
      <c r="C8" s="3">
        <v>15000000</v>
      </c>
      <c r="E8" s="3">
        <v>4433</v>
      </c>
      <c r="G8" s="1" t="s">
        <v>36</v>
      </c>
      <c r="I8" s="7">
        <v>0.182086747039932</v>
      </c>
      <c r="J8" s="7"/>
      <c r="K8" s="3">
        <v>15000000</v>
      </c>
      <c r="M8" s="3">
        <v>4433</v>
      </c>
      <c r="O8" s="1" t="s">
        <v>36</v>
      </c>
      <c r="Q8" s="7">
        <v>0.182086747039932</v>
      </c>
    </row>
    <row r="9" spans="1:17" ht="21" x14ac:dyDescent="0.55000000000000004">
      <c r="A9" s="2" t="s">
        <v>37</v>
      </c>
      <c r="C9" s="3">
        <v>10000000</v>
      </c>
      <c r="E9" s="3">
        <v>6897</v>
      </c>
      <c r="G9" s="1" t="s">
        <v>38</v>
      </c>
      <c r="I9" s="7">
        <v>0.24187411793243299</v>
      </c>
      <c r="J9" s="7"/>
      <c r="K9" s="3">
        <v>32085561</v>
      </c>
      <c r="M9" s="3">
        <v>2103</v>
      </c>
      <c r="O9" s="1" t="s">
        <v>38</v>
      </c>
      <c r="Q9" s="7">
        <v>0.24187411793243299</v>
      </c>
    </row>
    <row r="10" spans="1:17" ht="21" x14ac:dyDescent="0.55000000000000004">
      <c r="A10" s="2" t="s">
        <v>39</v>
      </c>
      <c r="C10" s="3">
        <v>4000000</v>
      </c>
      <c r="E10" s="3">
        <v>18071</v>
      </c>
      <c r="G10" s="1" t="s">
        <v>40</v>
      </c>
      <c r="I10" s="7">
        <v>0.30150383398490199</v>
      </c>
      <c r="J10" s="7"/>
      <c r="K10" s="3">
        <v>4000000</v>
      </c>
      <c r="M10" s="3">
        <v>15741</v>
      </c>
      <c r="O10" s="1" t="s">
        <v>40</v>
      </c>
      <c r="Q10" s="7">
        <v>0.30150383398490199</v>
      </c>
    </row>
    <row r="11" spans="1:17" ht="21" x14ac:dyDescent="0.55000000000000004">
      <c r="A11" s="2" t="s">
        <v>41</v>
      </c>
      <c r="C11" s="3">
        <v>54931697</v>
      </c>
      <c r="E11" s="3">
        <v>8862</v>
      </c>
      <c r="G11" s="1" t="s">
        <v>42</v>
      </c>
      <c r="I11" s="7">
        <v>0.26626059977566002</v>
      </c>
      <c r="J11" s="7"/>
      <c r="K11" s="3">
        <v>54931697</v>
      </c>
      <c r="M11" s="3">
        <v>8862</v>
      </c>
      <c r="O11" s="1" t="s">
        <v>42</v>
      </c>
      <c r="Q11" s="7">
        <v>0.26626059977566002</v>
      </c>
    </row>
    <row r="12" spans="1:17" ht="21" x14ac:dyDescent="0.55000000000000004">
      <c r="A12" s="2" t="s">
        <v>43</v>
      </c>
      <c r="C12" s="3">
        <v>8999997</v>
      </c>
      <c r="E12" s="3">
        <v>2635</v>
      </c>
      <c r="G12" s="1" t="s">
        <v>44</v>
      </c>
      <c r="I12" s="7">
        <v>0</v>
      </c>
      <c r="J12" s="7"/>
      <c r="K12" s="3">
        <v>8999997</v>
      </c>
      <c r="M12" s="3">
        <v>2635</v>
      </c>
      <c r="O12" s="1" t="s">
        <v>44</v>
      </c>
      <c r="Q12" s="7">
        <v>0</v>
      </c>
    </row>
    <row r="13" spans="1:17" ht="21" x14ac:dyDescent="0.55000000000000004">
      <c r="A13" s="2" t="s">
        <v>45</v>
      </c>
      <c r="C13" s="3">
        <v>10000000</v>
      </c>
      <c r="E13" s="3">
        <v>7194</v>
      </c>
      <c r="G13" s="1" t="s">
        <v>46</v>
      </c>
      <c r="I13" s="7">
        <v>0.20853517438667499</v>
      </c>
      <c r="J13" s="7"/>
      <c r="K13" s="3">
        <v>10000000</v>
      </c>
      <c r="M13" s="3">
        <v>7194</v>
      </c>
      <c r="O13" s="1" t="s">
        <v>46</v>
      </c>
      <c r="Q13" s="7">
        <v>0.20853517438667499</v>
      </c>
    </row>
    <row r="14" spans="1:17" ht="21" x14ac:dyDescent="0.55000000000000004">
      <c r="A14" s="2" t="s">
        <v>47</v>
      </c>
      <c r="C14" s="3">
        <v>44750</v>
      </c>
      <c r="E14" s="3">
        <v>6050</v>
      </c>
      <c r="G14" s="1" t="s">
        <v>48</v>
      </c>
      <c r="I14" s="7">
        <v>0</v>
      </c>
      <c r="J14" s="7"/>
      <c r="K14" s="3">
        <v>44750</v>
      </c>
      <c r="M14" s="3">
        <v>5350</v>
      </c>
      <c r="O14" s="1" t="s">
        <v>48</v>
      </c>
      <c r="Q14" s="7">
        <v>0</v>
      </c>
    </row>
    <row r="15" spans="1:17" ht="21" x14ac:dyDescent="0.55000000000000004">
      <c r="A15" s="2" t="s">
        <v>49</v>
      </c>
      <c r="C15" s="3">
        <v>5000000</v>
      </c>
      <c r="E15" s="3">
        <v>17252</v>
      </c>
      <c r="G15" s="1" t="s">
        <v>50</v>
      </c>
      <c r="I15" s="7">
        <v>0.24269507702024101</v>
      </c>
      <c r="J15" s="7"/>
      <c r="K15" s="3">
        <v>5000000</v>
      </c>
      <c r="M15" s="3">
        <v>17252</v>
      </c>
      <c r="O15" s="1" t="s">
        <v>50</v>
      </c>
      <c r="Q15" s="7">
        <v>0.24269507702024101</v>
      </c>
    </row>
    <row r="16" spans="1:17" ht="21" x14ac:dyDescent="0.55000000000000004">
      <c r="A16" s="2" t="s">
        <v>51</v>
      </c>
      <c r="C16" s="3">
        <v>85000</v>
      </c>
      <c r="E16" s="3">
        <v>6620</v>
      </c>
      <c r="G16" s="1" t="s">
        <v>52</v>
      </c>
      <c r="I16" s="7">
        <v>0</v>
      </c>
      <c r="J16" s="7"/>
      <c r="K16" s="3">
        <v>85000</v>
      </c>
      <c r="M16" s="3">
        <v>6620</v>
      </c>
      <c r="O16" s="1" t="s">
        <v>52</v>
      </c>
      <c r="Q16" s="7">
        <v>0</v>
      </c>
    </row>
    <row r="17" spans="1:17" ht="21" x14ac:dyDescent="0.55000000000000004">
      <c r="A17" s="2" t="s">
        <v>53</v>
      </c>
      <c r="C17" s="3">
        <v>1362500</v>
      </c>
      <c r="E17" s="3">
        <v>1608</v>
      </c>
      <c r="G17" s="1" t="s">
        <v>54</v>
      </c>
      <c r="I17" s="7">
        <v>0</v>
      </c>
      <c r="J17" s="7"/>
      <c r="K17" s="3">
        <v>1362500</v>
      </c>
      <c r="M17" s="3">
        <v>1608</v>
      </c>
      <c r="O17" s="1" t="s">
        <v>54</v>
      </c>
      <c r="Q17" s="7">
        <v>0</v>
      </c>
    </row>
    <row r="18" spans="1:17" ht="21" x14ac:dyDescent="0.55000000000000004">
      <c r="A18" s="2" t="s">
        <v>55</v>
      </c>
      <c r="C18" s="3">
        <v>20000000</v>
      </c>
      <c r="E18" s="3">
        <v>3216</v>
      </c>
      <c r="G18" s="1" t="s">
        <v>56</v>
      </c>
      <c r="I18" s="7">
        <v>0.15458940482125899</v>
      </c>
      <c r="J18" s="7"/>
      <c r="K18" s="3">
        <v>20000000</v>
      </c>
      <c r="M18" s="3">
        <v>3216</v>
      </c>
      <c r="O18" s="1" t="s">
        <v>56</v>
      </c>
      <c r="Q18" s="7">
        <v>0.15458940482125899</v>
      </c>
    </row>
    <row r="19" spans="1:17" ht="21" x14ac:dyDescent="0.55000000000000004">
      <c r="A19" s="2" t="s">
        <v>57</v>
      </c>
      <c r="C19" s="3">
        <v>20450168</v>
      </c>
      <c r="E19" s="3">
        <v>739</v>
      </c>
      <c r="G19" s="1" t="s">
        <v>58</v>
      </c>
      <c r="I19" s="7">
        <v>0</v>
      </c>
      <c r="J19" s="7"/>
      <c r="K19" s="3">
        <v>20450168</v>
      </c>
      <c r="M19" s="3">
        <v>551</v>
      </c>
      <c r="O19" s="1" t="s">
        <v>58</v>
      </c>
      <c r="Q19" s="7">
        <v>0</v>
      </c>
    </row>
    <row r="20" spans="1:17" ht="21" x14ac:dyDescent="0.55000000000000004">
      <c r="A20" s="2" t="s">
        <v>59</v>
      </c>
      <c r="C20" s="3">
        <v>40000000</v>
      </c>
      <c r="E20" s="3">
        <v>1694</v>
      </c>
      <c r="G20" s="1" t="s">
        <v>60</v>
      </c>
      <c r="I20" s="7">
        <v>8.4810916580003504E-2</v>
      </c>
      <c r="J20" s="7"/>
      <c r="K20" s="3">
        <v>40000000</v>
      </c>
      <c r="M20" s="3">
        <v>1506</v>
      </c>
      <c r="O20" s="1" t="s">
        <v>60</v>
      </c>
      <c r="Q20" s="7">
        <v>8.4810916580003504E-2</v>
      </c>
    </row>
    <row r="21" spans="1:17" ht="21" x14ac:dyDescent="0.55000000000000004">
      <c r="A21" s="2" t="s">
        <v>61</v>
      </c>
      <c r="C21" s="3">
        <v>15000000</v>
      </c>
      <c r="E21" s="3">
        <v>4256</v>
      </c>
      <c r="G21" s="1" t="s">
        <v>36</v>
      </c>
      <c r="I21" s="7">
        <v>0.18014756005263699</v>
      </c>
      <c r="J21" s="7"/>
      <c r="K21" s="3">
        <v>15000000</v>
      </c>
      <c r="M21" s="3">
        <v>4256</v>
      </c>
      <c r="O21" s="1" t="s">
        <v>36</v>
      </c>
      <c r="Q21" s="7">
        <v>0.18014756005263699</v>
      </c>
    </row>
    <row r="22" spans="1:17" x14ac:dyDescent="0.4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</sheetData>
  <sheetProtection algorithmName="SHA-512" hashValue="aYHBrwXSCUFIs3aDEGF7HPorEje3IsFepIOFqq6wvTYWuyNzn1Y6Vb/GiSn6c5dUpUaXp26uovAG7JWtmUFDrQ==" saltValue="OAIHQqtIKa827dU+WNr8m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M14"/>
  <sheetViews>
    <sheetView rightToLeft="1" view="pageBreakPreview" topLeftCell="L1" zoomScale="80" zoomScaleNormal="100" zoomScaleSheetLayoutView="80" workbookViewId="0">
      <selection activeCell="AC18" sqref="AC18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6.28515625" style="1" customWidth="1"/>
    <col min="4" max="4" width="1" style="1" customWidth="1"/>
    <col min="5" max="5" width="12.5703125" style="1" customWidth="1"/>
    <col min="6" max="6" width="1" style="1" customWidth="1"/>
    <col min="7" max="7" width="16" style="1" bestFit="1" customWidth="1"/>
    <col min="8" max="8" width="1" style="1" customWidth="1"/>
    <col min="9" max="9" width="12.140625" style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7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7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0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15.140625" style="1" customWidth="1"/>
    <col min="38" max="38" width="1" style="1" customWidth="1"/>
    <col min="39" max="39" width="9.140625" style="15" customWidth="1"/>
    <col min="40" max="16384" width="9.140625" style="1"/>
  </cols>
  <sheetData>
    <row r="2" spans="1:39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9" ht="21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9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6" spans="1:39" ht="21" x14ac:dyDescent="0.45">
      <c r="A6" s="44" t="s">
        <v>62</v>
      </c>
      <c r="B6" s="44" t="s">
        <v>62</v>
      </c>
      <c r="C6" s="44" t="s">
        <v>62</v>
      </c>
      <c r="D6" s="44" t="s">
        <v>62</v>
      </c>
      <c r="E6" s="44" t="s">
        <v>62</v>
      </c>
      <c r="F6" s="44" t="s">
        <v>62</v>
      </c>
      <c r="G6" s="44" t="s">
        <v>62</v>
      </c>
      <c r="H6" s="44" t="s">
        <v>62</v>
      </c>
      <c r="I6" s="44" t="s">
        <v>62</v>
      </c>
      <c r="J6" s="44" t="s">
        <v>62</v>
      </c>
      <c r="K6" s="44" t="s">
        <v>62</v>
      </c>
      <c r="L6" s="44" t="s">
        <v>62</v>
      </c>
      <c r="M6" s="44" t="s">
        <v>62</v>
      </c>
      <c r="O6" s="44" t="s">
        <v>4</v>
      </c>
      <c r="P6" s="44" t="s">
        <v>4</v>
      </c>
      <c r="Q6" s="44" t="s">
        <v>4</v>
      </c>
      <c r="R6" s="44" t="s">
        <v>4</v>
      </c>
      <c r="S6" s="44" t="s">
        <v>4</v>
      </c>
      <c r="U6" s="44" t="s">
        <v>5</v>
      </c>
      <c r="V6" s="44" t="s">
        <v>5</v>
      </c>
      <c r="W6" s="44" t="s">
        <v>5</v>
      </c>
      <c r="X6" s="44" t="s">
        <v>5</v>
      </c>
      <c r="Y6" s="44" t="s">
        <v>5</v>
      </c>
      <c r="Z6" s="44" t="s">
        <v>5</v>
      </c>
      <c r="AA6" s="44" t="s">
        <v>5</v>
      </c>
      <c r="AC6" s="44" t="s">
        <v>6</v>
      </c>
      <c r="AD6" s="44" t="s">
        <v>6</v>
      </c>
      <c r="AE6" s="44" t="s">
        <v>6</v>
      </c>
      <c r="AF6" s="44" t="s">
        <v>6</v>
      </c>
      <c r="AG6" s="44" t="s">
        <v>6</v>
      </c>
      <c r="AH6" s="44" t="s">
        <v>6</v>
      </c>
      <c r="AI6" s="44" t="s">
        <v>6</v>
      </c>
      <c r="AJ6" s="44" t="s">
        <v>6</v>
      </c>
      <c r="AK6" s="44" t="s">
        <v>6</v>
      </c>
    </row>
    <row r="7" spans="1:39" x14ac:dyDescent="0.45">
      <c r="A7" s="43" t="s">
        <v>63</v>
      </c>
      <c r="C7" s="46" t="s">
        <v>64</v>
      </c>
      <c r="D7" s="9"/>
      <c r="E7" s="46" t="s">
        <v>65</v>
      </c>
      <c r="F7" s="9"/>
      <c r="G7" s="46" t="s">
        <v>66</v>
      </c>
      <c r="H7" s="9"/>
      <c r="I7" s="46" t="s">
        <v>67</v>
      </c>
      <c r="J7" s="9"/>
      <c r="K7" s="46" t="s">
        <v>68</v>
      </c>
      <c r="L7" s="9"/>
      <c r="M7" s="46" t="s">
        <v>34</v>
      </c>
      <c r="N7" s="9"/>
      <c r="O7" s="46" t="s">
        <v>7</v>
      </c>
      <c r="P7" s="9"/>
      <c r="Q7" s="46" t="s">
        <v>8</v>
      </c>
      <c r="R7" s="9"/>
      <c r="S7" s="46" t="s">
        <v>9</v>
      </c>
      <c r="T7" s="9"/>
      <c r="U7" s="47" t="s">
        <v>10</v>
      </c>
      <c r="V7" s="47" t="s">
        <v>10</v>
      </c>
      <c r="W7" s="47" t="s">
        <v>10</v>
      </c>
      <c r="X7" s="9"/>
      <c r="Y7" s="47" t="s">
        <v>11</v>
      </c>
      <c r="Z7" s="47" t="s">
        <v>11</v>
      </c>
      <c r="AA7" s="47" t="s">
        <v>11</v>
      </c>
      <c r="AB7" s="9"/>
      <c r="AC7" s="46" t="s">
        <v>7</v>
      </c>
      <c r="AD7" s="9"/>
      <c r="AE7" s="46" t="s">
        <v>69</v>
      </c>
      <c r="AF7" s="9"/>
      <c r="AG7" s="46" t="s">
        <v>8</v>
      </c>
      <c r="AH7" s="9"/>
      <c r="AI7" s="46" t="s">
        <v>9</v>
      </c>
      <c r="AJ7" s="9"/>
      <c r="AK7" s="46" t="s">
        <v>13</v>
      </c>
    </row>
    <row r="8" spans="1:39" ht="34.5" customHeight="1" x14ac:dyDescent="0.45">
      <c r="A8" s="44" t="s">
        <v>63</v>
      </c>
      <c r="C8" s="47" t="s">
        <v>64</v>
      </c>
      <c r="D8" s="9"/>
      <c r="E8" s="47" t="s">
        <v>65</v>
      </c>
      <c r="F8" s="9"/>
      <c r="G8" s="47" t="s">
        <v>66</v>
      </c>
      <c r="H8" s="9"/>
      <c r="I8" s="47" t="s">
        <v>67</v>
      </c>
      <c r="J8" s="9"/>
      <c r="K8" s="47" t="s">
        <v>68</v>
      </c>
      <c r="L8" s="9"/>
      <c r="M8" s="47" t="s">
        <v>34</v>
      </c>
      <c r="N8" s="9"/>
      <c r="O8" s="47" t="s">
        <v>7</v>
      </c>
      <c r="P8" s="9"/>
      <c r="Q8" s="47" t="s">
        <v>8</v>
      </c>
      <c r="R8" s="9"/>
      <c r="S8" s="47" t="s">
        <v>9</v>
      </c>
      <c r="T8" s="9"/>
      <c r="U8" s="47" t="s">
        <v>7</v>
      </c>
      <c r="V8" s="9"/>
      <c r="W8" s="47" t="s">
        <v>8</v>
      </c>
      <c r="X8" s="9"/>
      <c r="Y8" s="47" t="s">
        <v>7</v>
      </c>
      <c r="Z8" s="9"/>
      <c r="AA8" s="47" t="s">
        <v>14</v>
      </c>
      <c r="AB8" s="9"/>
      <c r="AC8" s="47" t="s">
        <v>7</v>
      </c>
      <c r="AD8" s="9"/>
      <c r="AE8" s="47" t="s">
        <v>69</v>
      </c>
      <c r="AF8" s="9"/>
      <c r="AG8" s="47" t="s">
        <v>8</v>
      </c>
      <c r="AH8" s="9"/>
      <c r="AI8" s="47" t="s">
        <v>9</v>
      </c>
      <c r="AJ8" s="9"/>
      <c r="AK8" s="47" t="s">
        <v>13</v>
      </c>
    </row>
    <row r="9" spans="1:39" ht="21" x14ac:dyDescent="0.55000000000000004">
      <c r="A9" s="2" t="s">
        <v>70</v>
      </c>
      <c r="C9" s="1" t="s">
        <v>71</v>
      </c>
      <c r="E9" s="1" t="s">
        <v>71</v>
      </c>
      <c r="G9" s="1" t="s">
        <v>72</v>
      </c>
      <c r="I9" s="1" t="s">
        <v>73</v>
      </c>
      <c r="K9" s="3">
        <v>18</v>
      </c>
      <c r="M9" s="3">
        <v>18</v>
      </c>
      <c r="O9" s="3">
        <v>824000</v>
      </c>
      <c r="Q9" s="3">
        <v>791088353075</v>
      </c>
      <c r="S9" s="3">
        <v>823850650000</v>
      </c>
      <c r="U9" s="6">
        <v>0</v>
      </c>
      <c r="V9" s="6"/>
      <c r="W9" s="6">
        <v>0</v>
      </c>
      <c r="X9" s="6"/>
      <c r="Y9" s="6">
        <v>0</v>
      </c>
      <c r="Z9" s="6"/>
      <c r="AA9" s="6">
        <v>0</v>
      </c>
      <c r="AC9" s="3">
        <v>824000</v>
      </c>
      <c r="AE9" s="3">
        <v>1000000</v>
      </c>
      <c r="AG9" s="3">
        <v>791088353075</v>
      </c>
      <c r="AI9" s="3">
        <v>823850650000</v>
      </c>
      <c r="AK9" s="15">
        <v>0.10494813240618789</v>
      </c>
      <c r="AM9" s="15">
        <f>AI9/سهام!AA$7</f>
        <v>0.10494813240618789</v>
      </c>
    </row>
    <row r="10" spans="1:39" ht="21" x14ac:dyDescent="0.55000000000000004">
      <c r="A10" s="2" t="s">
        <v>74</v>
      </c>
      <c r="C10" s="1" t="s">
        <v>71</v>
      </c>
      <c r="E10" s="1" t="s">
        <v>71</v>
      </c>
      <c r="G10" s="1" t="s">
        <v>75</v>
      </c>
      <c r="I10" s="1" t="s">
        <v>76</v>
      </c>
      <c r="K10" s="3">
        <v>16</v>
      </c>
      <c r="M10" s="3">
        <v>16</v>
      </c>
      <c r="O10" s="3">
        <v>913500</v>
      </c>
      <c r="Q10" s="3">
        <v>913702443702</v>
      </c>
      <c r="S10" s="3">
        <v>878499853036</v>
      </c>
      <c r="U10" s="6">
        <v>0</v>
      </c>
      <c r="V10" s="6"/>
      <c r="W10" s="6">
        <v>0</v>
      </c>
      <c r="X10" s="6"/>
      <c r="Y10" s="6">
        <v>0</v>
      </c>
      <c r="Z10" s="6"/>
      <c r="AA10" s="6">
        <v>0</v>
      </c>
      <c r="AC10" s="3">
        <v>913500</v>
      </c>
      <c r="AE10" s="3">
        <v>967570</v>
      </c>
      <c r="AG10" s="3">
        <v>913702443702</v>
      </c>
      <c r="AI10" s="3">
        <v>883714992620</v>
      </c>
      <c r="AK10" s="15">
        <v>0.11257409101372574</v>
      </c>
      <c r="AM10" s="15">
        <f>AI10/سهام!AA$7</f>
        <v>0.11257409101372574</v>
      </c>
    </row>
    <row r="11" spans="1:39" ht="21" x14ac:dyDescent="0.55000000000000004">
      <c r="A11" s="2" t="s">
        <v>77</v>
      </c>
      <c r="C11" s="1" t="s">
        <v>71</v>
      </c>
      <c r="E11" s="1" t="s">
        <v>71</v>
      </c>
      <c r="G11" s="1" t="s">
        <v>78</v>
      </c>
      <c r="I11" s="1" t="s">
        <v>79</v>
      </c>
      <c r="K11" s="3">
        <v>20.5</v>
      </c>
      <c r="M11" s="3">
        <v>20.5</v>
      </c>
      <c r="O11" s="3">
        <v>2100000</v>
      </c>
      <c r="Q11" s="3">
        <v>2003959482000</v>
      </c>
      <c r="S11" s="3">
        <v>2043601530075</v>
      </c>
      <c r="U11" s="6">
        <v>0</v>
      </c>
      <c r="V11" s="6"/>
      <c r="W11" s="6">
        <v>0</v>
      </c>
      <c r="X11" s="6"/>
      <c r="Y11" s="6">
        <v>0</v>
      </c>
      <c r="Z11" s="6"/>
      <c r="AA11" s="6">
        <v>0</v>
      </c>
      <c r="AC11" s="3">
        <v>2100000</v>
      </c>
      <c r="AE11" s="3">
        <v>973320</v>
      </c>
      <c r="AG11" s="3">
        <v>2003959482000</v>
      </c>
      <c r="AI11" s="3">
        <v>2043601530075</v>
      </c>
      <c r="AK11" s="15">
        <v>0.26032893700308335</v>
      </c>
      <c r="AM11" s="15">
        <f>AI11/سهام!AA$7</f>
        <v>0.26032893700308335</v>
      </c>
    </row>
    <row r="12" spans="1:39" ht="21" x14ac:dyDescent="0.55000000000000004">
      <c r="A12" s="2" t="s">
        <v>80</v>
      </c>
      <c r="C12" s="1" t="s">
        <v>71</v>
      </c>
      <c r="E12" s="1" t="s">
        <v>71</v>
      </c>
      <c r="G12" s="1" t="s">
        <v>81</v>
      </c>
      <c r="I12" s="1" t="s">
        <v>82</v>
      </c>
      <c r="K12" s="3">
        <v>18</v>
      </c>
      <c r="M12" s="3">
        <v>18</v>
      </c>
      <c r="O12" s="3">
        <v>1000</v>
      </c>
      <c r="Q12" s="3">
        <v>1000181250</v>
      </c>
      <c r="S12" s="3">
        <v>979822375</v>
      </c>
      <c r="U12" s="6">
        <v>0</v>
      </c>
      <c r="V12" s="6"/>
      <c r="W12" s="6">
        <v>0</v>
      </c>
      <c r="X12" s="6"/>
      <c r="Y12" s="6">
        <v>0</v>
      </c>
      <c r="Z12" s="6"/>
      <c r="AA12" s="6">
        <v>0</v>
      </c>
      <c r="AC12" s="3">
        <v>1000</v>
      </c>
      <c r="AE12" s="3">
        <v>980000</v>
      </c>
      <c r="AG12" s="3">
        <v>1000181250</v>
      </c>
      <c r="AI12" s="3">
        <v>979822375</v>
      </c>
      <c r="AK12" s="15">
        <v>1.2481695358988366E-4</v>
      </c>
      <c r="AM12" s="15">
        <f>AI12/سهام!AA$7</f>
        <v>1.2481695358988366E-4</v>
      </c>
    </row>
    <row r="13" spans="1:39" ht="21" x14ac:dyDescent="0.55000000000000004">
      <c r="A13" s="2" t="s">
        <v>83</v>
      </c>
      <c r="C13" s="1" t="s">
        <v>71</v>
      </c>
      <c r="E13" s="1" t="s">
        <v>71</v>
      </c>
      <c r="G13" s="1" t="s">
        <v>84</v>
      </c>
      <c r="I13" s="1" t="s">
        <v>85</v>
      </c>
      <c r="K13" s="3">
        <v>18</v>
      </c>
      <c r="M13" s="3">
        <v>18</v>
      </c>
      <c r="O13" s="3">
        <v>20000</v>
      </c>
      <c r="Q13" s="3">
        <v>20003625000</v>
      </c>
      <c r="S13" s="3">
        <v>19996375000</v>
      </c>
      <c r="U13" s="6">
        <v>0</v>
      </c>
      <c r="V13" s="6"/>
      <c r="W13" s="6">
        <v>0</v>
      </c>
      <c r="X13" s="6"/>
      <c r="Y13" s="6">
        <v>0</v>
      </c>
      <c r="Z13" s="6"/>
      <c r="AA13" s="6">
        <v>0</v>
      </c>
      <c r="AC13" s="3">
        <v>20000</v>
      </c>
      <c r="AE13" s="3">
        <v>1000000</v>
      </c>
      <c r="AG13" s="3">
        <v>20003625000</v>
      </c>
      <c r="AI13" s="3">
        <v>19996375000</v>
      </c>
      <c r="AK13" s="15">
        <v>2.5472847671404826E-3</v>
      </c>
      <c r="AM13" s="15">
        <f>AI13/سهام!AA$7</f>
        <v>2.5472847671404826E-3</v>
      </c>
    </row>
    <row r="14" spans="1:39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5">
        <f>SUM(Q9:Q13)</f>
        <v>3729754085027</v>
      </c>
      <c r="R14" s="4"/>
      <c r="S14" s="5">
        <f>SUM(S9:S13)</f>
        <v>3766928230486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>
        <f>SUM(AG9:AG13)</f>
        <v>3729754085027</v>
      </c>
      <c r="AH14" s="4"/>
      <c r="AI14" s="5">
        <f>SUM(AI9:AI13)</f>
        <v>3772143370070</v>
      </c>
      <c r="AJ14" s="4"/>
      <c r="AK14" s="16">
        <f>SUM(AK9:AK13)</f>
        <v>0.48052326214372737</v>
      </c>
    </row>
  </sheetData>
  <sheetProtection algorithmName="SHA-512" hashValue="Y/IGTk5QM7mNyt5YNH8J+ewvR7Cp5/ZQLcSMZwWlb1+rWwl3gHpiJcElzSWPo9/3ENX6ghUGkEj4K7oG7Q/PTQ==" saltValue="xuRxrrmDwazR3uZug8qfJg==" spinCount="100000" sheet="1" objects="1" scenarios="1" selectLockedCells="1" autoFilter="0" selectUnlockedCells="1"/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8"/>
  <sheetViews>
    <sheetView rightToLeft="1" view="pageBreakPreview" topLeftCell="A4" zoomScaleNormal="100" zoomScaleSheetLayoutView="100" workbookViewId="0">
      <selection activeCell="C6" sqref="C6:M6"/>
    </sheetView>
  </sheetViews>
  <sheetFormatPr defaultRowHeight="30" customHeight="1" x14ac:dyDescent="0.45"/>
  <cols>
    <col min="1" max="1" width="22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0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22.285156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3" ht="30.75" customHeight="1" x14ac:dyDescent="0.45"/>
    <row r="2" spans="1:13" ht="20.25" customHeight="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0.25" customHeight="1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20.25" customHeight="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6" spans="1:13" ht="30" customHeight="1" x14ac:dyDescent="0.45">
      <c r="A6" s="43" t="s">
        <v>3</v>
      </c>
      <c r="C6" s="44" t="s">
        <v>6</v>
      </c>
      <c r="D6" s="44" t="s">
        <v>6</v>
      </c>
      <c r="E6" s="44" t="s">
        <v>6</v>
      </c>
      <c r="F6" s="44" t="s">
        <v>6</v>
      </c>
      <c r="G6" s="44" t="s">
        <v>6</v>
      </c>
      <c r="H6" s="44" t="s">
        <v>6</v>
      </c>
      <c r="I6" s="44" t="s">
        <v>6</v>
      </c>
      <c r="J6" s="44" t="s">
        <v>6</v>
      </c>
      <c r="K6" s="44" t="s">
        <v>6</v>
      </c>
      <c r="L6" s="44" t="s">
        <v>6</v>
      </c>
      <c r="M6" s="44" t="s">
        <v>6</v>
      </c>
    </row>
    <row r="7" spans="1:13" ht="30" customHeight="1" x14ac:dyDescent="0.45">
      <c r="A7" s="44" t="s">
        <v>3</v>
      </c>
      <c r="C7" s="44" t="s">
        <v>7</v>
      </c>
      <c r="E7" s="44" t="s">
        <v>86</v>
      </c>
      <c r="G7" s="44" t="s">
        <v>87</v>
      </c>
      <c r="I7" s="44" t="s">
        <v>88</v>
      </c>
      <c r="K7" s="44" t="s">
        <v>89</v>
      </c>
      <c r="M7" s="44" t="s">
        <v>90</v>
      </c>
    </row>
    <row r="8" spans="1:13" ht="30" customHeight="1" x14ac:dyDescent="0.55000000000000004">
      <c r="A8" s="2" t="s">
        <v>70</v>
      </c>
      <c r="C8" s="3">
        <v>824000</v>
      </c>
      <c r="E8" s="3">
        <v>1073000</v>
      </c>
      <c r="G8" s="3">
        <v>1000000</v>
      </c>
      <c r="I8" s="10">
        <v>-6.8</v>
      </c>
      <c r="K8" s="3">
        <v>824000000000</v>
      </c>
      <c r="M8" s="1" t="s">
        <v>91</v>
      </c>
    </row>
  </sheetData>
  <sheetProtection algorithmName="SHA-512" hashValue="rTbO0IJCkIAajAahwMD5iRO6/nfw+DwfqCE0lSrw/99S+T16ZTGZv0c9P9pXWzmlyk1a/DJM0xuiSuIqrH7FUA==" saltValue="tR59eItUMJLG6i89EogvZQ==" spinCount="100000" sheet="1" objects="1" scenarios="1" selectLockedCells="1" autoFilter="0" selectUnlockedCells="1"/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U20"/>
  <sheetViews>
    <sheetView rightToLeft="1" view="pageBreakPreview" topLeftCell="B1" zoomScaleNormal="100" zoomScaleSheetLayoutView="100" workbookViewId="0">
      <selection activeCell="G21" sqref="G21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8.42578125" style="3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9.140625" style="15" customWidth="1"/>
    <col min="22" max="16384" width="9.140625" style="1"/>
  </cols>
  <sheetData>
    <row r="2" spans="1:19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6" spans="1:19" ht="21" x14ac:dyDescent="0.45">
      <c r="A6" s="43" t="s">
        <v>93</v>
      </c>
      <c r="C6" s="44" t="s">
        <v>94</v>
      </c>
      <c r="D6" s="44" t="s">
        <v>94</v>
      </c>
      <c r="E6" s="44" t="s">
        <v>94</v>
      </c>
      <c r="F6" s="44" t="s">
        <v>94</v>
      </c>
      <c r="G6" s="44" t="s">
        <v>94</v>
      </c>
      <c r="H6" s="44" t="s">
        <v>94</v>
      </c>
      <c r="I6" s="44" t="s">
        <v>94</v>
      </c>
      <c r="K6" s="44" t="s">
        <v>4</v>
      </c>
      <c r="M6" s="44" t="s">
        <v>5</v>
      </c>
      <c r="N6" s="44" t="s">
        <v>5</v>
      </c>
      <c r="O6" s="44" t="s">
        <v>5</v>
      </c>
      <c r="Q6" s="44" t="s">
        <v>6</v>
      </c>
      <c r="R6" s="44" t="s">
        <v>6</v>
      </c>
      <c r="S6" s="44" t="s">
        <v>6</v>
      </c>
    </row>
    <row r="7" spans="1:19" ht="21" x14ac:dyDescent="0.45">
      <c r="A7" s="44" t="s">
        <v>93</v>
      </c>
      <c r="C7" s="44" t="s">
        <v>95</v>
      </c>
      <c r="E7" s="44" t="s">
        <v>96</v>
      </c>
      <c r="G7" s="44" t="s">
        <v>97</v>
      </c>
      <c r="I7" s="48" t="s">
        <v>68</v>
      </c>
      <c r="K7" s="44" t="s">
        <v>98</v>
      </c>
      <c r="M7" s="44" t="s">
        <v>99</v>
      </c>
      <c r="O7" s="44" t="s">
        <v>100</v>
      </c>
      <c r="Q7" s="44" t="s">
        <v>98</v>
      </c>
      <c r="S7" s="44" t="s">
        <v>92</v>
      </c>
    </row>
    <row r="8" spans="1:19" ht="21" x14ac:dyDescent="0.55000000000000004">
      <c r="A8" s="2" t="s">
        <v>101</v>
      </c>
      <c r="C8" s="1" t="s">
        <v>102</v>
      </c>
      <c r="E8" s="1" t="s">
        <v>103</v>
      </c>
      <c r="G8" s="1" t="s">
        <v>104</v>
      </c>
      <c r="I8" s="35">
        <v>0</v>
      </c>
      <c r="K8" s="3">
        <v>1431295</v>
      </c>
      <c r="M8" s="6">
        <v>24468597916</v>
      </c>
      <c r="N8" s="6"/>
      <c r="O8" s="6">
        <v>24468015542</v>
      </c>
      <c r="Q8" s="3">
        <v>2013669</v>
      </c>
      <c r="S8" s="15">
        <v>2.5651591199719994E-7</v>
      </c>
    </row>
    <row r="9" spans="1:19" ht="21" x14ac:dyDescent="0.55000000000000004">
      <c r="A9" s="2" t="s">
        <v>105</v>
      </c>
      <c r="C9" s="1" t="s">
        <v>106</v>
      </c>
      <c r="E9" s="1" t="s">
        <v>103</v>
      </c>
      <c r="G9" s="1" t="s">
        <v>107</v>
      </c>
      <c r="I9" s="35">
        <v>0</v>
      </c>
      <c r="K9" s="3">
        <v>128978</v>
      </c>
      <c r="M9" s="6">
        <v>0</v>
      </c>
      <c r="N9" s="6"/>
      <c r="O9" s="6">
        <v>0</v>
      </c>
      <c r="Q9" s="3">
        <v>128978</v>
      </c>
      <c r="S9" s="15">
        <v>1.6430162701801959E-8</v>
      </c>
    </row>
    <row r="10" spans="1:19" ht="21" x14ac:dyDescent="0.55000000000000004">
      <c r="A10" s="2" t="s">
        <v>108</v>
      </c>
      <c r="C10" s="1" t="s">
        <v>109</v>
      </c>
      <c r="E10" s="1" t="s">
        <v>103</v>
      </c>
      <c r="G10" s="1" t="s">
        <v>110</v>
      </c>
      <c r="I10" s="35">
        <v>0</v>
      </c>
      <c r="K10" s="3">
        <v>4281706</v>
      </c>
      <c r="M10" s="6">
        <v>17596</v>
      </c>
      <c r="N10" s="6"/>
      <c r="O10" s="6">
        <v>0</v>
      </c>
      <c r="Q10" s="3">
        <v>4299302</v>
      </c>
      <c r="S10" s="15">
        <v>5.4767659107896365E-7</v>
      </c>
    </row>
    <row r="11" spans="1:19" ht="21" x14ac:dyDescent="0.55000000000000004">
      <c r="A11" s="2" t="s">
        <v>111</v>
      </c>
      <c r="C11" s="1" t="s">
        <v>112</v>
      </c>
      <c r="E11" s="1" t="s">
        <v>103</v>
      </c>
      <c r="G11" s="1" t="s">
        <v>113</v>
      </c>
      <c r="I11" s="35">
        <v>0</v>
      </c>
      <c r="K11" s="3">
        <v>8452167825</v>
      </c>
      <c r="M11" s="6">
        <v>55721541509</v>
      </c>
      <c r="N11" s="6"/>
      <c r="O11" s="6">
        <v>1383624718</v>
      </c>
      <c r="Q11" s="3">
        <v>62790084616</v>
      </c>
      <c r="S11" s="15">
        <v>7.9986610608072089E-3</v>
      </c>
    </row>
    <row r="12" spans="1:19" ht="21" x14ac:dyDescent="0.55000000000000004">
      <c r="A12" s="2" t="s">
        <v>111</v>
      </c>
      <c r="C12" s="1" t="s">
        <v>114</v>
      </c>
      <c r="E12" s="1" t="s">
        <v>115</v>
      </c>
      <c r="G12" s="1" t="s">
        <v>116</v>
      </c>
      <c r="I12" s="36">
        <v>22.5</v>
      </c>
      <c r="K12" s="3">
        <v>4000000000</v>
      </c>
      <c r="M12" s="6">
        <v>0</v>
      </c>
      <c r="N12" s="6"/>
      <c r="O12" s="6">
        <v>0</v>
      </c>
      <c r="Q12" s="3">
        <v>4000000000</v>
      </c>
      <c r="S12" s="15">
        <v>5.0954930924039629E-4</v>
      </c>
    </row>
    <row r="13" spans="1:19" ht="21" x14ac:dyDescent="0.55000000000000004">
      <c r="A13" s="2" t="s">
        <v>117</v>
      </c>
      <c r="C13" s="1" t="s">
        <v>118</v>
      </c>
      <c r="E13" s="1" t="s">
        <v>103</v>
      </c>
      <c r="G13" s="1" t="s">
        <v>119</v>
      </c>
      <c r="I13" s="37">
        <v>0</v>
      </c>
      <c r="K13" s="3">
        <v>4204169588</v>
      </c>
      <c r="M13" s="6">
        <v>13682465752</v>
      </c>
      <c r="N13" s="6"/>
      <c r="O13" s="6">
        <v>4203666350</v>
      </c>
      <c r="Q13" s="3">
        <v>13682968990</v>
      </c>
      <c r="S13" s="15">
        <v>1.7430368493030659E-3</v>
      </c>
    </row>
    <row r="14" spans="1:19" ht="21" x14ac:dyDescent="0.55000000000000004">
      <c r="A14" s="2" t="s">
        <v>117</v>
      </c>
      <c r="C14" s="1" t="s">
        <v>120</v>
      </c>
      <c r="E14" s="1" t="s">
        <v>115</v>
      </c>
      <c r="G14" s="1" t="s">
        <v>119</v>
      </c>
      <c r="I14" s="36">
        <v>22.5</v>
      </c>
      <c r="K14" s="3">
        <v>36000000000</v>
      </c>
      <c r="M14" s="6">
        <v>0</v>
      </c>
      <c r="N14" s="6"/>
      <c r="O14" s="6">
        <v>0</v>
      </c>
      <c r="Q14" s="3">
        <v>36000000000</v>
      </c>
      <c r="S14" s="15">
        <v>4.5859437831635673E-3</v>
      </c>
    </row>
    <row r="15" spans="1:19" ht="21" x14ac:dyDescent="0.55000000000000004">
      <c r="A15" s="2" t="s">
        <v>101</v>
      </c>
      <c r="C15" s="1" t="s">
        <v>121</v>
      </c>
      <c r="E15" s="1" t="s">
        <v>115</v>
      </c>
      <c r="G15" s="1" t="s">
        <v>122</v>
      </c>
      <c r="I15" s="36">
        <v>22.5</v>
      </c>
      <c r="K15" s="3">
        <v>280000000000</v>
      </c>
      <c r="M15" s="6">
        <v>0</v>
      </c>
      <c r="N15" s="6"/>
      <c r="O15" s="6">
        <v>0</v>
      </c>
      <c r="Q15" s="3">
        <v>280000000000</v>
      </c>
      <c r="S15" s="15">
        <v>3.5668451646827741E-2</v>
      </c>
    </row>
    <row r="16" spans="1:19" ht="21" x14ac:dyDescent="0.55000000000000004">
      <c r="A16" s="2" t="s">
        <v>111</v>
      </c>
      <c r="C16" s="1" t="s">
        <v>123</v>
      </c>
      <c r="E16" s="1" t="s">
        <v>115</v>
      </c>
      <c r="G16" s="1" t="s">
        <v>124</v>
      </c>
      <c r="I16" s="36">
        <v>22.5</v>
      </c>
      <c r="K16" s="3">
        <v>690000000000</v>
      </c>
      <c r="M16" s="6">
        <v>0</v>
      </c>
      <c r="N16" s="6"/>
      <c r="O16" s="6">
        <v>0</v>
      </c>
      <c r="Q16" s="3">
        <v>690000000000</v>
      </c>
      <c r="S16" s="15">
        <v>8.7897255843968375E-2</v>
      </c>
    </row>
    <row r="17" spans="1:19" ht="21" x14ac:dyDescent="0.55000000000000004">
      <c r="A17" s="2" t="s">
        <v>117</v>
      </c>
      <c r="C17" s="1" t="s">
        <v>125</v>
      </c>
      <c r="E17" s="1" t="s">
        <v>115</v>
      </c>
      <c r="G17" s="1" t="s">
        <v>124</v>
      </c>
      <c r="I17" s="36">
        <v>22.5</v>
      </c>
      <c r="K17" s="3">
        <v>680000000000</v>
      </c>
      <c r="M17" s="6">
        <v>0</v>
      </c>
      <c r="N17" s="6"/>
      <c r="O17" s="6">
        <v>0</v>
      </c>
      <c r="Q17" s="3">
        <v>680000000000</v>
      </c>
      <c r="S17" s="15">
        <v>8.662338257086738E-2</v>
      </c>
    </row>
    <row r="18" spans="1:19" ht="21" x14ac:dyDescent="0.55000000000000004">
      <c r="A18" s="2" t="s">
        <v>101</v>
      </c>
      <c r="C18" s="1" t="s">
        <v>126</v>
      </c>
      <c r="E18" s="1" t="s">
        <v>115</v>
      </c>
      <c r="G18" s="1" t="s">
        <v>124</v>
      </c>
      <c r="I18" s="36">
        <v>22.5</v>
      </c>
      <c r="K18" s="3">
        <v>680000000000</v>
      </c>
      <c r="M18" s="6">
        <v>0</v>
      </c>
      <c r="N18" s="6"/>
      <c r="O18" s="6">
        <v>0</v>
      </c>
      <c r="Q18" s="3">
        <v>680000000000</v>
      </c>
      <c r="S18" s="15">
        <v>8.662338257086738E-2</v>
      </c>
    </row>
    <row r="19" spans="1:19" ht="21" x14ac:dyDescent="0.55000000000000004">
      <c r="A19" s="2" t="s">
        <v>117</v>
      </c>
      <c r="C19" s="1" t="s">
        <v>127</v>
      </c>
      <c r="E19" s="1" t="s">
        <v>115</v>
      </c>
      <c r="G19" s="1" t="s">
        <v>128</v>
      </c>
      <c r="I19" s="36">
        <v>22.5</v>
      </c>
      <c r="K19" s="3">
        <v>220000000000</v>
      </c>
      <c r="M19" s="6">
        <v>0</v>
      </c>
      <c r="N19" s="6"/>
      <c r="O19" s="6">
        <v>0</v>
      </c>
      <c r="Q19" s="3">
        <v>220000000000</v>
      </c>
      <c r="S19" s="15">
        <v>2.8025212008221799E-2</v>
      </c>
    </row>
    <row r="20" spans="1:19" x14ac:dyDescent="0.45">
      <c r="A20" s="4"/>
      <c r="B20" s="4"/>
      <c r="C20" s="4"/>
      <c r="D20" s="4"/>
      <c r="E20" s="4"/>
      <c r="F20" s="4"/>
      <c r="G20" s="4"/>
      <c r="H20" s="4"/>
      <c r="I20" s="38"/>
      <c r="J20" s="4"/>
      <c r="K20" s="11">
        <f>SUM(K8:K19)</f>
        <v>2602662179392</v>
      </c>
      <c r="L20" s="11"/>
      <c r="M20" s="11">
        <f>SUM(M8:M19)</f>
        <v>93872622773</v>
      </c>
      <c r="N20" s="11"/>
      <c r="O20" s="11">
        <f>SUM(O8:O19)</f>
        <v>30055306610</v>
      </c>
      <c r="P20" s="11"/>
      <c r="Q20" s="11">
        <f>SUM(Q8:Q19)</f>
        <v>2666479495555</v>
      </c>
      <c r="R20" s="4"/>
      <c r="S20" s="17">
        <f>SUM(S8:S19)</f>
        <v>0.33967569626593269</v>
      </c>
    </row>
  </sheetData>
  <sheetProtection algorithmName="SHA-512" hashValue="8QIDhBTppO18rloPybwZVhXBa/l/NmQmhud/nsSTGHT35NUHxp4bn/djDINWwZtvDnFMQXdibe7slfurIBlEaQ==" saltValue="W1Xjxt3JL+wI6oarqJi45Q==" spinCount="100000" sheet="1" objects="1" scenarios="1" selectLockedCells="1" autoFilter="0" selectUnlockedCells="1"/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  <ignoredErrors>
    <ignoredError sqref="C8:C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U33"/>
  <sheetViews>
    <sheetView rightToLeft="1" view="pageBreakPreview" topLeftCell="A10" zoomScale="90" zoomScaleNormal="100" zoomScaleSheetLayoutView="90" workbookViewId="0">
      <selection activeCell="A18" sqref="A18:XFD32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3.42578125" style="1" bestFit="1" customWidth="1"/>
    <col min="6" max="6" width="1" style="1" customWidth="1"/>
    <col min="7" max="7" width="9.140625" style="1" customWidth="1"/>
    <col min="8" max="8" width="1" style="1" customWidth="1"/>
    <col min="9" max="9" width="18.710937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14.42578125" style="1" bestFit="1" customWidth="1"/>
    <col min="22" max="16384" width="9.140625" style="1"/>
  </cols>
  <sheetData>
    <row r="2" spans="1:19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" x14ac:dyDescent="0.45">
      <c r="A3" s="45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6" spans="1:19" ht="21" x14ac:dyDescent="0.45">
      <c r="A6" s="44" t="s">
        <v>130</v>
      </c>
      <c r="B6" s="44" t="s">
        <v>130</v>
      </c>
      <c r="C6" s="44" t="s">
        <v>130</v>
      </c>
      <c r="D6" s="44" t="s">
        <v>130</v>
      </c>
      <c r="E6" s="44" t="s">
        <v>130</v>
      </c>
      <c r="F6" s="44" t="s">
        <v>130</v>
      </c>
      <c r="G6" s="44" t="s">
        <v>130</v>
      </c>
      <c r="I6" s="44" t="s">
        <v>131</v>
      </c>
      <c r="J6" s="44" t="s">
        <v>131</v>
      </c>
      <c r="K6" s="44" t="s">
        <v>131</v>
      </c>
      <c r="L6" s="44" t="s">
        <v>131</v>
      </c>
      <c r="M6" s="44" t="s">
        <v>131</v>
      </c>
      <c r="O6" s="44" t="s">
        <v>132</v>
      </c>
      <c r="P6" s="44" t="s">
        <v>132</v>
      </c>
      <c r="Q6" s="44" t="s">
        <v>132</v>
      </c>
      <c r="R6" s="44" t="s">
        <v>132</v>
      </c>
      <c r="S6" s="44" t="s">
        <v>132</v>
      </c>
    </row>
    <row r="7" spans="1:19" ht="21" x14ac:dyDescent="0.45">
      <c r="A7" s="44" t="s">
        <v>133</v>
      </c>
      <c r="C7" s="44" t="s">
        <v>134</v>
      </c>
      <c r="E7" s="44" t="s">
        <v>67</v>
      </c>
      <c r="G7" s="44" t="s">
        <v>68</v>
      </c>
      <c r="I7" s="44" t="s">
        <v>135</v>
      </c>
      <c r="K7" s="44" t="s">
        <v>136</v>
      </c>
      <c r="M7" s="44" t="s">
        <v>137</v>
      </c>
      <c r="O7" s="44" t="s">
        <v>135</v>
      </c>
      <c r="Q7" s="44" t="s">
        <v>136</v>
      </c>
      <c r="S7" s="44" t="s">
        <v>137</v>
      </c>
    </row>
    <row r="8" spans="1:19" ht="21" x14ac:dyDescent="0.55000000000000004">
      <c r="A8" s="2" t="s">
        <v>77</v>
      </c>
      <c r="C8" s="6">
        <v>0</v>
      </c>
      <c r="D8" s="6"/>
      <c r="E8" s="6" t="s">
        <v>79</v>
      </c>
      <c r="F8" s="6"/>
      <c r="G8" s="6">
        <v>20.5</v>
      </c>
      <c r="H8" s="6"/>
      <c r="I8" s="6">
        <v>34421752149</v>
      </c>
      <c r="J8" s="6"/>
      <c r="K8" s="6">
        <v>0</v>
      </c>
      <c r="L8" s="6"/>
      <c r="M8" s="6">
        <v>34421752149</v>
      </c>
      <c r="N8" s="6"/>
      <c r="O8" s="6">
        <v>76296733099</v>
      </c>
      <c r="P8" s="6"/>
      <c r="Q8" s="6">
        <v>0</v>
      </c>
      <c r="R8" s="6"/>
      <c r="S8" s="6">
        <v>76296733099</v>
      </c>
    </row>
    <row r="9" spans="1:19" ht="21" x14ac:dyDescent="0.55000000000000004">
      <c r="A9" s="2" t="s">
        <v>83</v>
      </c>
      <c r="C9" s="6">
        <v>0</v>
      </c>
      <c r="D9" s="6"/>
      <c r="E9" s="6" t="s">
        <v>85</v>
      </c>
      <c r="F9" s="6"/>
      <c r="G9" s="6">
        <v>18</v>
      </c>
      <c r="H9" s="6"/>
      <c r="I9" s="6">
        <v>292912968</v>
      </c>
      <c r="J9" s="6"/>
      <c r="K9" s="6">
        <v>0</v>
      </c>
      <c r="L9" s="6"/>
      <c r="M9" s="6">
        <v>292912968</v>
      </c>
      <c r="N9" s="6"/>
      <c r="O9" s="6">
        <v>3069291698</v>
      </c>
      <c r="P9" s="6"/>
      <c r="Q9" s="6">
        <v>0</v>
      </c>
      <c r="R9" s="6"/>
      <c r="S9" s="6">
        <v>3069291698</v>
      </c>
    </row>
    <row r="10" spans="1:19" ht="21" x14ac:dyDescent="0.55000000000000004">
      <c r="A10" s="2" t="s">
        <v>139</v>
      </c>
      <c r="C10" s="6">
        <v>0</v>
      </c>
      <c r="D10" s="6"/>
      <c r="E10" s="6" t="s">
        <v>140</v>
      </c>
      <c r="F10" s="6"/>
      <c r="G10" s="6">
        <v>16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159227678192</v>
      </c>
      <c r="P10" s="6"/>
      <c r="Q10" s="6">
        <v>0</v>
      </c>
      <c r="R10" s="6"/>
      <c r="S10" s="6">
        <v>159227678192</v>
      </c>
    </row>
    <row r="11" spans="1:19" ht="21" x14ac:dyDescent="0.55000000000000004">
      <c r="A11" s="2" t="s">
        <v>80</v>
      </c>
      <c r="C11" s="6">
        <v>0</v>
      </c>
      <c r="D11" s="6"/>
      <c r="E11" s="6" t="s">
        <v>82</v>
      </c>
      <c r="F11" s="6"/>
      <c r="G11" s="6">
        <v>18</v>
      </c>
      <c r="H11" s="6"/>
      <c r="I11" s="6">
        <v>15260183</v>
      </c>
      <c r="J11" s="6"/>
      <c r="K11" s="6">
        <v>0</v>
      </c>
      <c r="L11" s="6"/>
      <c r="M11" s="6">
        <v>15260183</v>
      </c>
      <c r="N11" s="6"/>
      <c r="O11" s="6">
        <v>121265144</v>
      </c>
      <c r="P11" s="6"/>
      <c r="Q11" s="6">
        <v>0</v>
      </c>
      <c r="R11" s="6"/>
      <c r="S11" s="6">
        <v>121265144</v>
      </c>
    </row>
    <row r="12" spans="1:19" ht="21" x14ac:dyDescent="0.55000000000000004">
      <c r="A12" s="2" t="s">
        <v>70</v>
      </c>
      <c r="C12" s="6">
        <v>0</v>
      </c>
      <c r="D12" s="6"/>
      <c r="E12" s="6" t="s">
        <v>73</v>
      </c>
      <c r="F12" s="6"/>
      <c r="G12" s="6">
        <v>18</v>
      </c>
      <c r="H12" s="6"/>
      <c r="I12" s="6">
        <v>12123635921</v>
      </c>
      <c r="J12" s="6"/>
      <c r="K12" s="6">
        <v>0</v>
      </c>
      <c r="L12" s="6"/>
      <c r="M12" s="6">
        <v>12123635921</v>
      </c>
      <c r="N12" s="6"/>
      <c r="O12" s="6">
        <v>111798021512</v>
      </c>
      <c r="P12" s="6"/>
      <c r="Q12" s="6">
        <v>0</v>
      </c>
      <c r="R12" s="6"/>
      <c r="S12" s="6">
        <v>111798021512</v>
      </c>
    </row>
    <row r="13" spans="1:19" ht="21" x14ac:dyDescent="0.55000000000000004">
      <c r="A13" s="2" t="s">
        <v>74</v>
      </c>
      <c r="C13" s="6">
        <v>0</v>
      </c>
      <c r="D13" s="6"/>
      <c r="E13" s="6" t="s">
        <v>76</v>
      </c>
      <c r="F13" s="6"/>
      <c r="G13" s="6">
        <v>16</v>
      </c>
      <c r="H13" s="6"/>
      <c r="I13" s="6">
        <v>11890349282</v>
      </c>
      <c r="J13" s="6"/>
      <c r="K13" s="6">
        <v>0</v>
      </c>
      <c r="L13" s="6"/>
      <c r="M13" s="6">
        <v>11890349282</v>
      </c>
      <c r="N13" s="6"/>
      <c r="O13" s="6">
        <v>103909586694</v>
      </c>
      <c r="P13" s="6"/>
      <c r="Q13" s="6">
        <v>0</v>
      </c>
      <c r="R13" s="6"/>
      <c r="S13" s="6">
        <v>103909586694</v>
      </c>
    </row>
    <row r="14" spans="1:19" ht="21" x14ac:dyDescent="0.55000000000000004">
      <c r="A14" s="2" t="s">
        <v>141</v>
      </c>
      <c r="C14" s="6">
        <v>1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424906</v>
      </c>
      <c r="P14" s="6"/>
      <c r="Q14" s="6">
        <v>0</v>
      </c>
      <c r="R14" s="6"/>
      <c r="S14" s="6">
        <v>424906</v>
      </c>
    </row>
    <row r="15" spans="1:19" ht="21" x14ac:dyDescent="0.55000000000000004">
      <c r="A15" s="2" t="s">
        <v>101</v>
      </c>
      <c r="C15" s="6">
        <v>31</v>
      </c>
      <c r="D15" s="6"/>
      <c r="E15" s="6">
        <v>0</v>
      </c>
      <c r="F15" s="6"/>
      <c r="G15" s="6">
        <v>0</v>
      </c>
      <c r="H15" s="6"/>
      <c r="I15" s="6">
        <v>4400</v>
      </c>
      <c r="J15" s="6"/>
      <c r="K15" s="6">
        <v>0</v>
      </c>
      <c r="L15" s="6"/>
      <c r="M15" s="6">
        <v>4400</v>
      </c>
      <c r="N15" s="6"/>
      <c r="O15" s="6">
        <v>3251682</v>
      </c>
      <c r="P15" s="6"/>
      <c r="Q15" s="6">
        <v>0</v>
      </c>
      <c r="R15" s="6"/>
      <c r="S15" s="6">
        <v>3251682</v>
      </c>
    </row>
    <row r="16" spans="1:19" ht="21" x14ac:dyDescent="0.55000000000000004">
      <c r="A16" s="2" t="s">
        <v>142</v>
      </c>
      <c r="C16" s="6">
        <v>17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32433</v>
      </c>
      <c r="P16" s="6"/>
      <c r="Q16" s="6">
        <v>0</v>
      </c>
      <c r="R16" s="6"/>
      <c r="S16" s="6">
        <v>32433</v>
      </c>
    </row>
    <row r="17" spans="1:21" ht="21" x14ac:dyDescent="0.55000000000000004">
      <c r="A17" s="2" t="s">
        <v>143</v>
      </c>
      <c r="C17" s="6">
        <v>6</v>
      </c>
      <c r="D17" s="6"/>
      <c r="E17" s="6">
        <v>0</v>
      </c>
      <c r="F17" s="6"/>
      <c r="G17" s="20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24599</v>
      </c>
      <c r="P17" s="6"/>
      <c r="Q17" s="6">
        <v>0</v>
      </c>
      <c r="R17" s="6"/>
      <c r="S17" s="6">
        <v>24599</v>
      </c>
    </row>
    <row r="18" spans="1:21" s="31" customFormat="1" ht="21" x14ac:dyDescent="0.55000000000000004">
      <c r="A18" s="32" t="s">
        <v>111</v>
      </c>
      <c r="C18" s="29">
        <v>27</v>
      </c>
      <c r="D18" s="29"/>
      <c r="E18" s="29">
        <v>0</v>
      </c>
      <c r="F18" s="29"/>
      <c r="G18" s="33">
        <v>22.5</v>
      </c>
      <c r="H18" s="29"/>
      <c r="I18" s="29">
        <v>0</v>
      </c>
      <c r="J18" s="29"/>
      <c r="K18" s="29">
        <v>0</v>
      </c>
      <c r="L18" s="29"/>
      <c r="M18" s="29">
        <v>0</v>
      </c>
      <c r="N18" s="29"/>
      <c r="O18" s="29">
        <v>6070778146</v>
      </c>
      <c r="P18" s="29"/>
      <c r="Q18" s="29">
        <v>0</v>
      </c>
      <c r="R18" s="29"/>
      <c r="S18" s="29">
        <v>6070778146</v>
      </c>
    </row>
    <row r="19" spans="1:21" s="31" customFormat="1" ht="21" x14ac:dyDescent="0.55000000000000004">
      <c r="A19" s="32" t="s">
        <v>108</v>
      </c>
      <c r="C19" s="29">
        <v>30</v>
      </c>
      <c r="D19" s="29"/>
      <c r="E19" s="29">
        <v>0</v>
      </c>
      <c r="F19" s="29"/>
      <c r="G19" s="33">
        <v>0</v>
      </c>
      <c r="H19" s="29"/>
      <c r="I19" s="29">
        <v>17596</v>
      </c>
      <c r="J19" s="29"/>
      <c r="K19" s="29">
        <v>0</v>
      </c>
      <c r="L19" s="29"/>
      <c r="M19" s="29">
        <v>17596</v>
      </c>
      <c r="N19" s="29"/>
      <c r="O19" s="29">
        <v>150790</v>
      </c>
      <c r="P19" s="29"/>
      <c r="Q19" s="29">
        <v>0</v>
      </c>
      <c r="R19" s="29"/>
      <c r="S19" s="29">
        <v>150790</v>
      </c>
    </row>
    <row r="20" spans="1:21" s="31" customFormat="1" ht="21" x14ac:dyDescent="0.55000000000000004">
      <c r="A20" s="32" t="s">
        <v>144</v>
      </c>
      <c r="C20" s="29">
        <v>17</v>
      </c>
      <c r="D20" s="29"/>
      <c r="E20" s="29">
        <v>0</v>
      </c>
      <c r="F20" s="29"/>
      <c r="G20" s="33">
        <v>0</v>
      </c>
      <c r="H20" s="29"/>
      <c r="I20" s="29">
        <v>0</v>
      </c>
      <c r="J20" s="29"/>
      <c r="K20" s="29">
        <v>0</v>
      </c>
      <c r="L20" s="29"/>
      <c r="M20" s="29">
        <v>0</v>
      </c>
      <c r="N20" s="29"/>
      <c r="O20" s="29">
        <v>10121</v>
      </c>
      <c r="P20" s="29"/>
      <c r="Q20" s="29">
        <v>0</v>
      </c>
      <c r="R20" s="29"/>
      <c r="S20" s="29">
        <v>10121</v>
      </c>
    </row>
    <row r="21" spans="1:21" s="31" customFormat="1" ht="21" x14ac:dyDescent="0.55000000000000004">
      <c r="A21" s="32" t="s">
        <v>111</v>
      </c>
      <c r="C21" s="29">
        <v>15</v>
      </c>
      <c r="D21" s="29"/>
      <c r="E21" s="29">
        <v>0</v>
      </c>
      <c r="F21" s="29"/>
      <c r="G21" s="33">
        <v>22.5</v>
      </c>
      <c r="H21" s="29"/>
      <c r="I21" s="29">
        <v>0</v>
      </c>
      <c r="J21" s="29"/>
      <c r="K21" s="29">
        <v>0</v>
      </c>
      <c r="L21" s="29"/>
      <c r="M21" s="29">
        <v>0</v>
      </c>
      <c r="N21" s="29"/>
      <c r="O21" s="29">
        <v>20566010973</v>
      </c>
      <c r="P21" s="29"/>
      <c r="Q21" s="29">
        <v>0</v>
      </c>
      <c r="R21" s="29"/>
      <c r="S21" s="29">
        <v>20566010973</v>
      </c>
    </row>
    <row r="22" spans="1:21" s="31" customFormat="1" ht="21" x14ac:dyDescent="0.55000000000000004">
      <c r="A22" s="32" t="s">
        <v>111</v>
      </c>
      <c r="C22" s="29">
        <v>17</v>
      </c>
      <c r="D22" s="29"/>
      <c r="E22" s="29">
        <v>0</v>
      </c>
      <c r="F22" s="29"/>
      <c r="G22" s="33">
        <v>0</v>
      </c>
      <c r="H22" s="29"/>
      <c r="I22" s="29">
        <v>0</v>
      </c>
      <c r="J22" s="29"/>
      <c r="K22" s="29">
        <v>0</v>
      </c>
      <c r="L22" s="29"/>
      <c r="M22" s="29">
        <v>0</v>
      </c>
      <c r="N22" s="29"/>
      <c r="O22" s="29">
        <v>18037685</v>
      </c>
      <c r="P22" s="29"/>
      <c r="Q22" s="29">
        <v>0</v>
      </c>
      <c r="R22" s="29"/>
      <c r="S22" s="29">
        <v>18037685</v>
      </c>
    </row>
    <row r="23" spans="1:21" s="31" customFormat="1" ht="21" x14ac:dyDescent="0.55000000000000004">
      <c r="A23" s="32" t="s">
        <v>111</v>
      </c>
      <c r="C23" s="29">
        <v>15</v>
      </c>
      <c r="D23" s="29"/>
      <c r="E23" s="29">
        <v>0</v>
      </c>
      <c r="F23" s="29"/>
      <c r="G23" s="33">
        <v>22.5</v>
      </c>
      <c r="H23" s="29"/>
      <c r="I23" s="29">
        <v>88767120</v>
      </c>
      <c r="J23" s="29"/>
      <c r="K23" s="29">
        <v>-32472</v>
      </c>
      <c r="L23" s="29"/>
      <c r="M23" s="29">
        <v>88799592</v>
      </c>
      <c r="N23" s="29"/>
      <c r="O23" s="29">
        <v>72685548570</v>
      </c>
      <c r="P23" s="29"/>
      <c r="Q23" s="29">
        <v>-28877904</v>
      </c>
      <c r="R23" s="29"/>
      <c r="S23" s="29">
        <v>72656670666</v>
      </c>
      <c r="U23" s="34"/>
    </row>
    <row r="24" spans="1:21" s="31" customFormat="1" ht="21" x14ac:dyDescent="0.55000000000000004">
      <c r="A24" s="32" t="s">
        <v>111</v>
      </c>
      <c r="C24" s="29">
        <v>27</v>
      </c>
      <c r="D24" s="29"/>
      <c r="E24" s="29">
        <v>0</v>
      </c>
      <c r="F24" s="29"/>
      <c r="G24" s="33">
        <v>22.5</v>
      </c>
      <c r="H24" s="29"/>
      <c r="I24" s="29">
        <v>0</v>
      </c>
      <c r="J24" s="29"/>
      <c r="K24" s="29">
        <v>0</v>
      </c>
      <c r="L24" s="29"/>
      <c r="M24" s="29">
        <v>0</v>
      </c>
      <c r="N24" s="29"/>
      <c r="O24" s="29">
        <v>1027331511</v>
      </c>
      <c r="P24" s="29"/>
      <c r="Q24" s="29">
        <v>0</v>
      </c>
      <c r="R24" s="29"/>
      <c r="S24" s="29">
        <v>1027331511</v>
      </c>
      <c r="U24" s="34"/>
    </row>
    <row r="25" spans="1:21" s="31" customFormat="1" ht="21" x14ac:dyDescent="0.55000000000000004">
      <c r="A25" s="32" t="s">
        <v>111</v>
      </c>
      <c r="C25" s="29">
        <v>8</v>
      </c>
      <c r="D25" s="29"/>
      <c r="E25" s="29">
        <v>0</v>
      </c>
      <c r="F25" s="29"/>
      <c r="G25" s="33">
        <v>22.5</v>
      </c>
      <c r="H25" s="29"/>
      <c r="I25" s="29">
        <v>0</v>
      </c>
      <c r="J25" s="29"/>
      <c r="K25" s="29">
        <v>0</v>
      </c>
      <c r="L25" s="29"/>
      <c r="M25" s="29">
        <v>0</v>
      </c>
      <c r="N25" s="29"/>
      <c r="O25" s="29">
        <v>66619178087</v>
      </c>
      <c r="P25" s="29"/>
      <c r="Q25" s="29">
        <v>0</v>
      </c>
      <c r="R25" s="29"/>
      <c r="S25" s="29">
        <v>66619178087</v>
      </c>
      <c r="U25" s="34"/>
    </row>
    <row r="26" spans="1:21" s="31" customFormat="1" ht="21" x14ac:dyDescent="0.55000000000000004">
      <c r="A26" s="32" t="s">
        <v>117</v>
      </c>
      <c r="C26" s="29">
        <v>21</v>
      </c>
      <c r="D26" s="29"/>
      <c r="E26" s="29">
        <v>0</v>
      </c>
      <c r="F26" s="29"/>
      <c r="G26" s="33">
        <v>0</v>
      </c>
      <c r="H26" s="29"/>
      <c r="I26" s="29">
        <v>0</v>
      </c>
      <c r="J26" s="29"/>
      <c r="K26" s="29">
        <v>0</v>
      </c>
      <c r="L26" s="29"/>
      <c r="M26" s="29">
        <v>0</v>
      </c>
      <c r="N26" s="29"/>
      <c r="O26" s="29">
        <v>1678756</v>
      </c>
      <c r="P26" s="29"/>
      <c r="Q26" s="29">
        <v>0</v>
      </c>
      <c r="R26" s="29"/>
      <c r="S26" s="29">
        <v>1678756</v>
      </c>
      <c r="U26" s="34"/>
    </row>
    <row r="27" spans="1:21" s="31" customFormat="1" ht="21" x14ac:dyDescent="0.55000000000000004">
      <c r="A27" s="32" t="s">
        <v>117</v>
      </c>
      <c r="C27" s="29">
        <v>21</v>
      </c>
      <c r="D27" s="29"/>
      <c r="E27" s="29">
        <v>0</v>
      </c>
      <c r="F27" s="29"/>
      <c r="G27" s="33">
        <v>22.5</v>
      </c>
      <c r="H27" s="29"/>
      <c r="I27" s="29">
        <v>769315050</v>
      </c>
      <c r="J27" s="29"/>
      <c r="K27" s="29">
        <v>0</v>
      </c>
      <c r="L27" s="29"/>
      <c r="M27" s="29">
        <v>769315050</v>
      </c>
      <c r="N27" s="29"/>
      <c r="O27" s="29">
        <v>19044821856</v>
      </c>
      <c r="P27" s="29"/>
      <c r="Q27" s="29">
        <v>0</v>
      </c>
      <c r="R27" s="29"/>
      <c r="S27" s="29">
        <v>19044821856</v>
      </c>
      <c r="U27" s="34"/>
    </row>
    <row r="28" spans="1:21" s="31" customFormat="1" ht="21" x14ac:dyDescent="0.55000000000000004">
      <c r="A28" s="32" t="s">
        <v>101</v>
      </c>
      <c r="C28" s="29">
        <v>26</v>
      </c>
      <c r="D28" s="29"/>
      <c r="E28" s="29">
        <v>0</v>
      </c>
      <c r="F28" s="29"/>
      <c r="G28" s="33">
        <v>22.5</v>
      </c>
      <c r="H28" s="29"/>
      <c r="I28" s="29">
        <v>5983561620</v>
      </c>
      <c r="J28" s="29"/>
      <c r="K28" s="29">
        <v>-3626791</v>
      </c>
      <c r="L28" s="29"/>
      <c r="M28" s="29">
        <v>5987188411</v>
      </c>
      <c r="N28" s="29"/>
      <c r="O28" s="29">
        <v>25413150550</v>
      </c>
      <c r="P28" s="29"/>
      <c r="Q28" s="29">
        <v>-110049199</v>
      </c>
      <c r="R28" s="29"/>
      <c r="S28" s="29">
        <v>25303101351</v>
      </c>
      <c r="U28" s="34"/>
    </row>
    <row r="29" spans="1:21" s="31" customFormat="1" ht="21" x14ac:dyDescent="0.55000000000000004">
      <c r="A29" s="32" t="s">
        <v>111</v>
      </c>
      <c r="C29" s="29">
        <v>19</v>
      </c>
      <c r="D29" s="29"/>
      <c r="E29" s="29">
        <v>0</v>
      </c>
      <c r="F29" s="29"/>
      <c r="G29" s="33">
        <v>22.5</v>
      </c>
      <c r="H29" s="29"/>
      <c r="I29" s="29">
        <v>13610958900</v>
      </c>
      <c r="J29" s="29"/>
      <c r="K29" s="29">
        <v>-5598187</v>
      </c>
      <c r="L29" s="29"/>
      <c r="M29" s="29">
        <v>13616557087</v>
      </c>
      <c r="N29" s="29"/>
      <c r="O29" s="29">
        <v>35595068487</v>
      </c>
      <c r="P29" s="29"/>
      <c r="Q29" s="29">
        <v>-67178236</v>
      </c>
      <c r="R29" s="29"/>
      <c r="S29" s="29">
        <v>35527890251</v>
      </c>
      <c r="U29" s="34"/>
    </row>
    <row r="30" spans="1:21" s="31" customFormat="1" ht="21" x14ac:dyDescent="0.55000000000000004">
      <c r="A30" s="32" t="s">
        <v>117</v>
      </c>
      <c r="C30" s="29">
        <v>19</v>
      </c>
      <c r="D30" s="29"/>
      <c r="E30" s="29">
        <v>0</v>
      </c>
      <c r="F30" s="29"/>
      <c r="G30" s="33">
        <v>22.5</v>
      </c>
      <c r="H30" s="29"/>
      <c r="I30" s="29">
        <v>14531506830</v>
      </c>
      <c r="J30" s="29"/>
      <c r="K30" s="29">
        <v>0</v>
      </c>
      <c r="L30" s="29"/>
      <c r="M30" s="29">
        <v>14531506830</v>
      </c>
      <c r="N30" s="29"/>
      <c r="O30" s="29">
        <v>35359999953</v>
      </c>
      <c r="P30" s="29"/>
      <c r="Q30" s="29">
        <v>0</v>
      </c>
      <c r="R30" s="29"/>
      <c r="S30" s="29">
        <v>35359999953</v>
      </c>
      <c r="U30" s="34"/>
    </row>
    <row r="31" spans="1:21" s="31" customFormat="1" ht="21" x14ac:dyDescent="0.55000000000000004">
      <c r="A31" s="32" t="s">
        <v>101</v>
      </c>
      <c r="C31" s="29">
        <v>19</v>
      </c>
      <c r="D31" s="29"/>
      <c r="E31" s="29">
        <v>0</v>
      </c>
      <c r="F31" s="29"/>
      <c r="G31" s="33">
        <v>22.5</v>
      </c>
      <c r="H31" s="29"/>
      <c r="I31" s="29">
        <v>14773698603</v>
      </c>
      <c r="J31" s="29"/>
      <c r="K31" s="29">
        <v>-3234112</v>
      </c>
      <c r="L31" s="29"/>
      <c r="M31" s="29">
        <v>14776932715</v>
      </c>
      <c r="N31" s="29"/>
      <c r="O31" s="29">
        <v>35846579223</v>
      </c>
      <c r="P31" s="29"/>
      <c r="Q31" s="29">
        <v>-194046720</v>
      </c>
      <c r="R31" s="29"/>
      <c r="S31" s="29">
        <v>35652532503</v>
      </c>
      <c r="U31" s="34"/>
    </row>
    <row r="32" spans="1:21" s="31" customFormat="1" ht="21" x14ac:dyDescent="0.55000000000000004">
      <c r="A32" s="32" t="s">
        <v>117</v>
      </c>
      <c r="C32" s="29">
        <v>1</v>
      </c>
      <c r="D32" s="29"/>
      <c r="E32" s="29">
        <v>0</v>
      </c>
      <c r="F32" s="29"/>
      <c r="G32" s="33">
        <v>22.5</v>
      </c>
      <c r="H32" s="29"/>
      <c r="I32" s="29">
        <v>4701369840</v>
      </c>
      <c r="J32" s="29"/>
      <c r="K32" s="29">
        <v>0</v>
      </c>
      <c r="L32" s="29"/>
      <c r="M32" s="29">
        <v>4701369840</v>
      </c>
      <c r="N32" s="29"/>
      <c r="O32" s="29">
        <v>9402739680</v>
      </c>
      <c r="P32" s="29"/>
      <c r="Q32" s="29">
        <v>0</v>
      </c>
      <c r="R32" s="29"/>
      <c r="S32" s="29">
        <v>9402739680</v>
      </c>
      <c r="U32" s="34"/>
    </row>
    <row r="33" spans="1:19" x14ac:dyDescent="0.45">
      <c r="A33" s="4"/>
      <c r="B33" s="4"/>
      <c r="C33" s="4"/>
      <c r="D33" s="4"/>
      <c r="E33" s="4"/>
      <c r="F33" s="4"/>
      <c r="G33" s="4"/>
      <c r="H33" s="4"/>
      <c r="I33" s="12">
        <f t="shared" ref="I33:S33" si="0">SUM(I8:I32)</f>
        <v>113203110462</v>
      </c>
      <c r="J33" s="12">
        <f t="shared" si="0"/>
        <v>0</v>
      </c>
      <c r="K33" s="12">
        <f t="shared" si="0"/>
        <v>-12491562</v>
      </c>
      <c r="L33" s="12">
        <f t="shared" si="0"/>
        <v>0</v>
      </c>
      <c r="M33" s="12">
        <f t="shared" si="0"/>
        <v>113215602024</v>
      </c>
      <c r="N33" s="12">
        <f t="shared" si="0"/>
        <v>0</v>
      </c>
      <c r="O33" s="12">
        <f t="shared" si="0"/>
        <v>782077394347</v>
      </c>
      <c r="P33" s="12">
        <f t="shared" si="0"/>
        <v>0</v>
      </c>
      <c r="Q33" s="12">
        <f t="shared" si="0"/>
        <v>-400152059</v>
      </c>
      <c r="R33" s="12">
        <f t="shared" si="0"/>
        <v>0</v>
      </c>
      <c r="S33" s="12">
        <f t="shared" si="0"/>
        <v>781677242288</v>
      </c>
    </row>
  </sheetData>
  <sheetProtection algorithmName="SHA-512" hashValue="NYcfuT6sXvphlQjXOxq/26opH9B6I2EGSQ/Pa7Z/xPjCNPxtPYp+/qsIVo/d+TYSNiJ4pusEDKSmgIGp7cvbNQ==" saltValue="pgGwwVVsrS717JKLr8xZ3Q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2:S27"/>
  <sheetViews>
    <sheetView rightToLeft="1" view="pageBreakPreview" topLeftCell="B4" zoomScale="90" zoomScaleNormal="100" zoomScaleSheetLayoutView="90" workbookViewId="0">
      <selection activeCell="K8" sqref="K8:Q27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20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" x14ac:dyDescent="0.45">
      <c r="A3" s="45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6" spans="1:19" ht="21" x14ac:dyDescent="0.45">
      <c r="A6" s="43" t="s">
        <v>3</v>
      </c>
      <c r="C6" s="44" t="s">
        <v>145</v>
      </c>
      <c r="D6" s="44" t="s">
        <v>145</v>
      </c>
      <c r="E6" s="44" t="s">
        <v>145</v>
      </c>
      <c r="F6" s="44" t="s">
        <v>145</v>
      </c>
      <c r="G6" s="44" t="s">
        <v>145</v>
      </c>
      <c r="I6" s="44" t="s">
        <v>131</v>
      </c>
      <c r="J6" s="44" t="s">
        <v>131</v>
      </c>
      <c r="K6" s="44" t="s">
        <v>131</v>
      </c>
      <c r="L6" s="44" t="s">
        <v>131</v>
      </c>
      <c r="M6" s="44" t="s">
        <v>131</v>
      </c>
      <c r="O6" s="44" t="s">
        <v>132</v>
      </c>
      <c r="P6" s="44" t="s">
        <v>132</v>
      </c>
      <c r="Q6" s="44" t="s">
        <v>132</v>
      </c>
      <c r="R6" s="44" t="s">
        <v>132</v>
      </c>
      <c r="S6" s="44" t="s">
        <v>132</v>
      </c>
    </row>
    <row r="7" spans="1:19" ht="21" x14ac:dyDescent="0.45">
      <c r="A7" s="44" t="s">
        <v>3</v>
      </c>
      <c r="C7" s="44" t="s">
        <v>146</v>
      </c>
      <c r="E7" s="44" t="s">
        <v>147</v>
      </c>
      <c r="G7" s="44" t="s">
        <v>148</v>
      </c>
      <c r="I7" s="44" t="s">
        <v>149</v>
      </c>
      <c r="K7" s="44" t="s">
        <v>136</v>
      </c>
      <c r="M7" s="44" t="s">
        <v>150</v>
      </c>
      <c r="O7" s="44" t="s">
        <v>149</v>
      </c>
      <c r="P7" s="8"/>
      <c r="Q7" s="44" t="s">
        <v>136</v>
      </c>
      <c r="R7" s="8"/>
      <c r="S7" s="44" t="s">
        <v>150</v>
      </c>
    </row>
    <row r="8" spans="1:19" ht="21" x14ac:dyDescent="0.55000000000000004">
      <c r="A8" s="2" t="s">
        <v>151</v>
      </c>
      <c r="C8" s="1" t="s">
        <v>152</v>
      </c>
      <c r="E8" s="3">
        <v>23559</v>
      </c>
      <c r="G8" s="3">
        <v>350</v>
      </c>
      <c r="I8" s="6">
        <v>0</v>
      </c>
      <c r="J8" s="6"/>
      <c r="K8" s="29">
        <v>0</v>
      </c>
      <c r="L8" s="29"/>
      <c r="M8" s="29">
        <v>0</v>
      </c>
      <c r="N8" s="29"/>
      <c r="O8" s="29">
        <v>8245650</v>
      </c>
      <c r="P8" s="29"/>
      <c r="Q8" s="29">
        <v>-997818</v>
      </c>
      <c r="R8" s="6"/>
      <c r="S8" s="6">
        <v>7247832</v>
      </c>
    </row>
    <row r="9" spans="1:19" ht="21" x14ac:dyDescent="0.55000000000000004">
      <c r="A9" s="2" t="s">
        <v>23</v>
      </c>
      <c r="C9" s="1" t="s">
        <v>153</v>
      </c>
      <c r="E9" s="3">
        <v>218115</v>
      </c>
      <c r="G9" s="3">
        <v>2350</v>
      </c>
      <c r="I9" s="6">
        <v>0</v>
      </c>
      <c r="J9" s="6"/>
      <c r="K9" s="29">
        <v>0</v>
      </c>
      <c r="L9" s="29"/>
      <c r="M9" s="29">
        <v>0</v>
      </c>
      <c r="N9" s="29"/>
      <c r="O9" s="29">
        <v>512570250</v>
      </c>
      <c r="P9" s="29"/>
      <c r="Q9" s="29">
        <v>0</v>
      </c>
      <c r="R9" s="6"/>
      <c r="S9" s="6">
        <v>512570250</v>
      </c>
    </row>
    <row r="10" spans="1:19" ht="21" x14ac:dyDescent="0.55000000000000004">
      <c r="A10" s="2" t="s">
        <v>29</v>
      </c>
      <c r="C10" s="1" t="s">
        <v>154</v>
      </c>
      <c r="E10" s="3">
        <v>10477455</v>
      </c>
      <c r="G10" s="3">
        <v>480</v>
      </c>
      <c r="I10" s="6">
        <v>0</v>
      </c>
      <c r="J10" s="6"/>
      <c r="K10" s="29">
        <v>0</v>
      </c>
      <c r="L10" s="29"/>
      <c r="M10" s="29" t="s">
        <v>223</v>
      </c>
      <c r="N10" s="29"/>
      <c r="O10" s="29">
        <v>5029178400</v>
      </c>
      <c r="P10" s="29"/>
      <c r="Q10" s="29">
        <v>0</v>
      </c>
      <c r="R10" s="6"/>
      <c r="S10" s="6">
        <v>5029178400</v>
      </c>
    </row>
    <row r="11" spans="1:19" ht="21" x14ac:dyDescent="0.55000000000000004">
      <c r="A11" s="2" t="s">
        <v>30</v>
      </c>
      <c r="C11" s="1" t="s">
        <v>155</v>
      </c>
      <c r="E11" s="3">
        <v>4000000</v>
      </c>
      <c r="G11" s="3">
        <v>2330</v>
      </c>
      <c r="I11" s="6">
        <v>9320000000</v>
      </c>
      <c r="J11" s="6"/>
      <c r="K11" s="29">
        <v>-1249300119</v>
      </c>
      <c r="L11" s="29"/>
      <c r="M11" s="29">
        <v>8070699881</v>
      </c>
      <c r="N11" s="29"/>
      <c r="O11" s="29">
        <v>9320000000</v>
      </c>
      <c r="P11" s="29"/>
      <c r="Q11" s="29">
        <v>-1249300119</v>
      </c>
      <c r="R11" s="6"/>
      <c r="S11" s="6">
        <v>8070699881</v>
      </c>
    </row>
    <row r="12" spans="1:19" ht="21" x14ac:dyDescent="0.55000000000000004">
      <c r="A12" s="2" t="s">
        <v>156</v>
      </c>
      <c r="C12" s="1" t="s">
        <v>157</v>
      </c>
      <c r="E12" s="3">
        <v>300439</v>
      </c>
      <c r="G12" s="3">
        <v>900</v>
      </c>
      <c r="I12" s="6">
        <v>0</v>
      </c>
      <c r="J12" s="6"/>
      <c r="K12" s="29">
        <v>0</v>
      </c>
      <c r="L12" s="29"/>
      <c r="M12" s="29">
        <v>0</v>
      </c>
      <c r="N12" s="29"/>
      <c r="O12" s="29">
        <v>270395100</v>
      </c>
      <c r="P12" s="29"/>
      <c r="Q12" s="29">
        <v>0</v>
      </c>
      <c r="R12" s="6"/>
      <c r="S12" s="6">
        <v>270395100</v>
      </c>
    </row>
    <row r="13" spans="1:19" ht="21" x14ac:dyDescent="0.55000000000000004">
      <c r="A13" s="2" t="s">
        <v>158</v>
      </c>
      <c r="C13" s="1" t="s">
        <v>159</v>
      </c>
      <c r="E13" s="3">
        <v>413452</v>
      </c>
      <c r="G13" s="3">
        <v>130</v>
      </c>
      <c r="I13" s="6">
        <v>0</v>
      </c>
      <c r="J13" s="6"/>
      <c r="K13" s="29">
        <v>0</v>
      </c>
      <c r="L13" s="29"/>
      <c r="M13" s="29"/>
      <c r="N13" s="29"/>
      <c r="O13" s="29">
        <v>53748760</v>
      </c>
      <c r="P13" s="29"/>
      <c r="Q13" s="29">
        <v>0</v>
      </c>
      <c r="R13" s="6"/>
      <c r="S13" s="6">
        <v>53748760</v>
      </c>
    </row>
    <row r="14" spans="1:19" ht="21" x14ac:dyDescent="0.55000000000000004">
      <c r="A14" s="2" t="s">
        <v>22</v>
      </c>
      <c r="C14" s="1" t="s">
        <v>160</v>
      </c>
      <c r="E14" s="3">
        <v>10000000</v>
      </c>
      <c r="G14" s="3">
        <v>150</v>
      </c>
      <c r="I14" s="6">
        <v>1500000000</v>
      </c>
      <c r="J14" s="6"/>
      <c r="K14" s="29">
        <v>-212522046</v>
      </c>
      <c r="L14" s="29"/>
      <c r="M14" s="29">
        <v>1287477954</v>
      </c>
      <c r="N14" s="29"/>
      <c r="O14" s="29">
        <v>1500000000</v>
      </c>
      <c r="P14" s="29"/>
      <c r="Q14" s="29">
        <v>-212522046</v>
      </c>
      <c r="R14" s="6"/>
      <c r="S14" s="6">
        <v>1287477954</v>
      </c>
    </row>
    <row r="15" spans="1:19" ht="21" x14ac:dyDescent="0.55000000000000004">
      <c r="A15" s="2" t="s">
        <v>24</v>
      </c>
      <c r="C15" s="1" t="s">
        <v>6</v>
      </c>
      <c r="E15" s="3">
        <v>44750</v>
      </c>
      <c r="G15" s="3">
        <v>700</v>
      </c>
      <c r="I15" s="6">
        <v>31325000</v>
      </c>
      <c r="J15" s="6"/>
      <c r="K15" s="29">
        <v>-4485505</v>
      </c>
      <c r="L15" s="29"/>
      <c r="M15" s="29">
        <v>26839495</v>
      </c>
      <c r="N15" s="29"/>
      <c r="O15" s="29">
        <v>31325000</v>
      </c>
      <c r="P15" s="29"/>
      <c r="Q15" s="29">
        <v>-4485505</v>
      </c>
      <c r="R15" s="6"/>
      <c r="S15" s="6">
        <v>26839495</v>
      </c>
    </row>
    <row r="16" spans="1:19" ht="21" x14ac:dyDescent="0.55000000000000004">
      <c r="A16" s="2" t="s">
        <v>19</v>
      </c>
      <c r="C16" s="1" t="s">
        <v>161</v>
      </c>
      <c r="E16" s="3">
        <v>105858</v>
      </c>
      <c r="G16" s="3">
        <v>2740</v>
      </c>
      <c r="I16" s="6">
        <v>0</v>
      </c>
      <c r="J16" s="6"/>
      <c r="K16" s="29">
        <v>0</v>
      </c>
      <c r="L16" s="29"/>
      <c r="M16" s="29">
        <v>0</v>
      </c>
      <c r="N16" s="29"/>
      <c r="O16" s="29">
        <v>290050920</v>
      </c>
      <c r="P16" s="29"/>
      <c r="Q16" s="29">
        <v>0</v>
      </c>
      <c r="R16" s="6"/>
      <c r="S16" s="6">
        <v>290050920</v>
      </c>
    </row>
    <row r="17" spans="1:19" ht="21" x14ac:dyDescent="0.55000000000000004">
      <c r="A17" s="2" t="s">
        <v>162</v>
      </c>
      <c r="C17" s="1" t="s">
        <v>163</v>
      </c>
      <c r="E17" s="3">
        <v>2940000</v>
      </c>
      <c r="G17" s="3">
        <v>650</v>
      </c>
      <c r="I17" s="6">
        <v>0</v>
      </c>
      <c r="J17" s="6"/>
      <c r="K17" s="29">
        <v>0</v>
      </c>
      <c r="L17" s="29"/>
      <c r="M17" s="29">
        <v>0</v>
      </c>
      <c r="N17" s="29"/>
      <c r="O17" s="29">
        <v>1911000000</v>
      </c>
      <c r="P17" s="29"/>
      <c r="Q17" s="29">
        <v>0</v>
      </c>
      <c r="R17" s="6"/>
      <c r="S17" s="6">
        <v>1911000000</v>
      </c>
    </row>
    <row r="18" spans="1:19" ht="21" x14ac:dyDescent="0.55000000000000004">
      <c r="A18" s="2" t="s">
        <v>15</v>
      </c>
      <c r="C18" s="1" t="s">
        <v>164</v>
      </c>
      <c r="E18" s="3">
        <v>14152500</v>
      </c>
      <c r="G18" s="3">
        <v>65</v>
      </c>
      <c r="I18" s="6">
        <v>0</v>
      </c>
      <c r="J18" s="6"/>
      <c r="K18" s="29">
        <v>0</v>
      </c>
      <c r="L18" s="29"/>
      <c r="M18" s="29">
        <v>0</v>
      </c>
      <c r="N18" s="29"/>
      <c r="O18" s="29">
        <v>919912500</v>
      </c>
      <c r="P18" s="29"/>
      <c r="Q18" s="29">
        <v>0</v>
      </c>
      <c r="R18" s="6"/>
      <c r="S18" s="6">
        <v>919912500</v>
      </c>
    </row>
    <row r="19" spans="1:19" ht="21" x14ac:dyDescent="0.55000000000000004">
      <c r="A19" s="2" t="s">
        <v>165</v>
      </c>
      <c r="C19" s="1" t="s">
        <v>166</v>
      </c>
      <c r="E19" s="3">
        <v>8013798</v>
      </c>
      <c r="G19" s="3">
        <v>250</v>
      </c>
      <c r="I19" s="6">
        <v>0</v>
      </c>
      <c r="J19" s="6"/>
      <c r="K19" s="29">
        <v>0</v>
      </c>
      <c r="L19" s="29"/>
      <c r="M19" s="29">
        <v>0</v>
      </c>
      <c r="N19" s="29"/>
      <c r="O19" s="29">
        <v>2003449500</v>
      </c>
      <c r="P19" s="29"/>
      <c r="Q19" s="29">
        <v>0</v>
      </c>
      <c r="R19" s="6"/>
      <c r="S19" s="6">
        <v>2003449500</v>
      </c>
    </row>
    <row r="20" spans="1:19" ht="21" x14ac:dyDescent="0.55000000000000004">
      <c r="A20" s="2" t="s">
        <v>167</v>
      </c>
      <c r="C20" s="1" t="s">
        <v>168</v>
      </c>
      <c r="E20" s="3">
        <v>10496511</v>
      </c>
      <c r="G20" s="3">
        <v>125</v>
      </c>
      <c r="I20" s="6">
        <v>0</v>
      </c>
      <c r="J20" s="6"/>
      <c r="K20" s="29">
        <v>0</v>
      </c>
      <c r="L20" s="29"/>
      <c r="M20" s="29">
        <v>0</v>
      </c>
      <c r="N20" s="29"/>
      <c r="O20" s="29">
        <v>1312063875</v>
      </c>
      <c r="P20" s="29"/>
      <c r="Q20" s="29">
        <v>0</v>
      </c>
      <c r="R20" s="6"/>
      <c r="S20" s="6">
        <v>1312063875</v>
      </c>
    </row>
    <row r="21" spans="1:19" ht="21" x14ac:dyDescent="0.55000000000000004">
      <c r="A21" s="2" t="s">
        <v>169</v>
      </c>
      <c r="C21" s="1" t="s">
        <v>170</v>
      </c>
      <c r="E21" s="3">
        <v>500000</v>
      </c>
      <c r="G21" s="3">
        <v>21000</v>
      </c>
      <c r="I21" s="6">
        <v>0</v>
      </c>
      <c r="J21" s="6"/>
      <c r="K21" s="29">
        <v>0</v>
      </c>
      <c r="L21" s="29"/>
      <c r="M21" s="29">
        <v>0</v>
      </c>
      <c r="N21" s="29"/>
      <c r="O21" s="29">
        <v>10500000000</v>
      </c>
      <c r="P21" s="29"/>
      <c r="Q21" s="29">
        <v>0</v>
      </c>
      <c r="R21" s="6"/>
      <c r="S21" s="6">
        <v>10500000000</v>
      </c>
    </row>
    <row r="22" spans="1:19" ht="21" x14ac:dyDescent="0.55000000000000004">
      <c r="A22" s="2" t="s">
        <v>171</v>
      </c>
      <c r="C22" s="1" t="s">
        <v>172</v>
      </c>
      <c r="E22" s="3">
        <v>2800000</v>
      </c>
      <c r="G22" s="3">
        <v>1000</v>
      </c>
      <c r="I22" s="6">
        <v>0</v>
      </c>
      <c r="J22" s="6"/>
      <c r="K22" s="29">
        <v>0</v>
      </c>
      <c r="L22" s="29"/>
      <c r="M22" s="29">
        <v>0</v>
      </c>
      <c r="N22" s="29"/>
      <c r="O22" s="29">
        <v>2800000000</v>
      </c>
      <c r="P22" s="29"/>
      <c r="Q22" s="29">
        <v>0</v>
      </c>
      <c r="R22" s="6"/>
      <c r="S22" s="6">
        <v>2800000000</v>
      </c>
    </row>
    <row r="23" spans="1:19" ht="21" x14ac:dyDescent="0.55000000000000004">
      <c r="A23" s="2" t="s">
        <v>21</v>
      </c>
      <c r="C23" s="1" t="s">
        <v>6</v>
      </c>
      <c r="E23" s="3">
        <v>60450168</v>
      </c>
      <c r="G23" s="3">
        <v>188</v>
      </c>
      <c r="I23" s="6">
        <v>11364631584</v>
      </c>
      <c r="J23" s="6"/>
      <c r="K23" s="29">
        <v>-1627329875</v>
      </c>
      <c r="L23" s="29"/>
      <c r="M23" s="29">
        <v>9737301709</v>
      </c>
      <c r="N23" s="29"/>
      <c r="O23" s="29">
        <v>11364631584</v>
      </c>
      <c r="P23" s="29"/>
      <c r="Q23" s="29">
        <v>-1627329875</v>
      </c>
      <c r="R23" s="6"/>
      <c r="S23" s="6">
        <v>9737301709</v>
      </c>
    </row>
    <row r="24" spans="1:19" ht="21" x14ac:dyDescent="0.55000000000000004">
      <c r="A24" s="2" t="s">
        <v>26</v>
      </c>
      <c r="C24" s="1" t="s">
        <v>173</v>
      </c>
      <c r="E24" s="3">
        <v>7000000</v>
      </c>
      <c r="G24" s="3">
        <v>540</v>
      </c>
      <c r="I24" s="6">
        <v>0</v>
      </c>
      <c r="J24" s="6"/>
      <c r="K24" s="29">
        <v>0</v>
      </c>
      <c r="L24" s="29"/>
      <c r="M24" s="29">
        <v>0</v>
      </c>
      <c r="N24" s="29"/>
      <c r="O24" s="29">
        <v>3780000000</v>
      </c>
      <c r="P24" s="29"/>
      <c r="Q24" s="29">
        <v>0</v>
      </c>
      <c r="R24" s="6"/>
      <c r="S24" s="6">
        <v>3780000000</v>
      </c>
    </row>
    <row r="25" spans="1:19" ht="21" x14ac:dyDescent="0.55000000000000004">
      <c r="A25" s="2" t="s">
        <v>174</v>
      </c>
      <c r="C25" s="1" t="s">
        <v>175</v>
      </c>
      <c r="E25" s="3">
        <v>1349937</v>
      </c>
      <c r="G25" s="3">
        <v>200</v>
      </c>
      <c r="I25" s="6">
        <v>0</v>
      </c>
      <c r="J25" s="6"/>
      <c r="K25" s="29">
        <v>0</v>
      </c>
      <c r="L25" s="29"/>
      <c r="M25" s="29">
        <v>0</v>
      </c>
      <c r="N25" s="29"/>
      <c r="O25" s="29">
        <v>269987400</v>
      </c>
      <c r="P25" s="29"/>
      <c r="Q25" s="29">
        <v>-25001941</v>
      </c>
      <c r="R25" s="6"/>
      <c r="S25" s="6">
        <v>244985459</v>
      </c>
    </row>
    <row r="26" spans="1:19" x14ac:dyDescent="0.45">
      <c r="A26" s="4"/>
      <c r="B26" s="4"/>
      <c r="C26" s="4"/>
      <c r="D26" s="4"/>
      <c r="E26" s="4"/>
      <c r="F26" s="4"/>
      <c r="G26" s="4"/>
      <c r="H26" s="4"/>
      <c r="I26" s="12">
        <f t="shared" ref="I26:S26" si="0">SUM(I8:I25)</f>
        <v>22215956584</v>
      </c>
      <c r="J26" s="12">
        <f t="shared" si="0"/>
        <v>0</v>
      </c>
      <c r="K26" s="30">
        <f t="shared" si="0"/>
        <v>-3093637545</v>
      </c>
      <c r="L26" s="30">
        <f t="shared" si="0"/>
        <v>0</v>
      </c>
      <c r="M26" s="30">
        <f t="shared" si="0"/>
        <v>19122319039</v>
      </c>
      <c r="N26" s="30">
        <f t="shared" si="0"/>
        <v>0</v>
      </c>
      <c r="O26" s="30">
        <f t="shared" si="0"/>
        <v>51876558939</v>
      </c>
      <c r="P26" s="30">
        <f t="shared" si="0"/>
        <v>0</v>
      </c>
      <c r="Q26" s="30">
        <f t="shared" si="0"/>
        <v>-3119637304</v>
      </c>
      <c r="R26" s="12">
        <f t="shared" si="0"/>
        <v>0</v>
      </c>
      <c r="S26" s="12">
        <f t="shared" si="0"/>
        <v>48756921635</v>
      </c>
    </row>
    <row r="27" spans="1:19" x14ac:dyDescent="0.45">
      <c r="K27" s="31"/>
      <c r="L27" s="31"/>
      <c r="M27" s="31"/>
      <c r="N27" s="31"/>
      <c r="O27" s="31"/>
      <c r="P27" s="31"/>
      <c r="Q27" s="31"/>
    </row>
  </sheetData>
  <sheetProtection algorithmName="SHA-512" hashValue="G/r9R9fTyb2G4YlUwHSoP8uyNr5pT6UbaEMEoneb2oKoGBIs/kbDNoiCPAdXn5sKvn/WdEX8OPHG/Ky2Qa32yQ==" saltValue="wJQ0t74cgCWyIx24f1qNTQ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S32"/>
  <sheetViews>
    <sheetView rightToLeft="1" view="pageBreakPreview" topLeftCell="A4" zoomScale="80" zoomScaleNormal="100" zoomScaleSheetLayoutView="80" workbookViewId="0">
      <selection activeCell="M29" sqref="M29:O29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3.855468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26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23.85546875" style="1" bestFit="1" customWidth="1"/>
    <col min="14" max="14" width="1" style="1" customWidth="1"/>
    <col min="15" max="15" width="24.42578125" style="1" bestFit="1" customWidth="1"/>
    <col min="16" max="16" width="1" style="1" customWidth="1"/>
    <col min="17" max="17" width="26.85546875" style="1" bestFit="1" customWidth="1"/>
    <col min="18" max="18" width="1" style="1" customWidth="1"/>
    <col min="19" max="19" width="19.140625" style="1" bestFit="1" customWidth="1"/>
    <col min="20" max="16384" width="9.140625" style="1"/>
  </cols>
  <sheetData>
    <row r="2" spans="1:19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9" ht="21" x14ac:dyDescent="0.45">
      <c r="A3" s="45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9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19" ht="21" x14ac:dyDescent="0.45">
      <c r="A6" s="43" t="s">
        <v>3</v>
      </c>
      <c r="C6" s="44" t="s">
        <v>131</v>
      </c>
      <c r="D6" s="44" t="s">
        <v>131</v>
      </c>
      <c r="E6" s="44" t="s">
        <v>131</v>
      </c>
      <c r="F6" s="44" t="s">
        <v>131</v>
      </c>
      <c r="G6" s="44" t="s">
        <v>131</v>
      </c>
      <c r="H6" s="44" t="s">
        <v>131</v>
      </c>
      <c r="I6" s="44" t="s">
        <v>131</v>
      </c>
      <c r="K6" s="44" t="s">
        <v>132</v>
      </c>
      <c r="L6" s="44" t="s">
        <v>132</v>
      </c>
      <c r="M6" s="44" t="s">
        <v>132</v>
      </c>
      <c r="N6" s="44" t="s">
        <v>132</v>
      </c>
      <c r="O6" s="44" t="s">
        <v>132</v>
      </c>
      <c r="P6" s="44" t="s">
        <v>132</v>
      </c>
      <c r="Q6" s="44" t="s">
        <v>132</v>
      </c>
    </row>
    <row r="7" spans="1:19" ht="21" x14ac:dyDescent="0.45">
      <c r="A7" s="44" t="s">
        <v>3</v>
      </c>
      <c r="C7" s="44" t="s">
        <v>7</v>
      </c>
      <c r="E7" s="44" t="s">
        <v>176</v>
      </c>
      <c r="G7" s="44" t="s">
        <v>177</v>
      </c>
      <c r="I7" s="44" t="s">
        <v>178</v>
      </c>
      <c r="K7" s="44" t="s">
        <v>7</v>
      </c>
      <c r="M7" s="44" t="s">
        <v>176</v>
      </c>
      <c r="O7" s="44" t="s">
        <v>177</v>
      </c>
      <c r="Q7" s="44" t="s">
        <v>178</v>
      </c>
    </row>
    <row r="8" spans="1:19" ht="21" x14ac:dyDescent="0.55000000000000004">
      <c r="A8" s="2" t="s">
        <v>26</v>
      </c>
      <c r="C8" s="24">
        <v>7000000</v>
      </c>
      <c r="D8" s="24"/>
      <c r="E8" s="24">
        <v>87675210000</v>
      </c>
      <c r="F8" s="24"/>
      <c r="G8" s="24">
        <v>-93728974500</v>
      </c>
      <c r="H8" s="24"/>
      <c r="I8" s="27">
        <v>-6053764500</v>
      </c>
      <c r="J8" s="27"/>
      <c r="K8" s="27">
        <v>7000000</v>
      </c>
      <c r="L8" s="27"/>
      <c r="M8" s="27">
        <v>87675210000</v>
      </c>
      <c r="N8" s="27"/>
      <c r="O8" s="27">
        <v>-106784178877</v>
      </c>
      <c r="P8" s="27"/>
      <c r="Q8" s="27">
        <v>-19108968877</v>
      </c>
      <c r="S8" s="21"/>
    </row>
    <row r="9" spans="1:19" ht="21" x14ac:dyDescent="0.55000000000000004">
      <c r="A9" s="2" t="s">
        <v>22</v>
      </c>
      <c r="C9" s="24">
        <v>32085561</v>
      </c>
      <c r="D9" s="24"/>
      <c r="E9" s="24">
        <v>55656167586</v>
      </c>
      <c r="F9" s="24"/>
      <c r="G9" s="24">
        <v>-55895431500</v>
      </c>
      <c r="H9" s="24"/>
      <c r="I9" s="27">
        <v>-239263913</v>
      </c>
      <c r="J9" s="27"/>
      <c r="K9" s="27">
        <v>32085561</v>
      </c>
      <c r="L9" s="27"/>
      <c r="M9" s="27">
        <v>55656167586</v>
      </c>
      <c r="N9" s="27"/>
      <c r="O9" s="27">
        <v>-57550196900</v>
      </c>
      <c r="P9" s="27"/>
      <c r="Q9" s="27">
        <v>-1894029313</v>
      </c>
      <c r="S9" s="21"/>
    </row>
    <row r="10" spans="1:19" ht="21" x14ac:dyDescent="0.55000000000000004">
      <c r="A10" s="2" t="s">
        <v>18</v>
      </c>
      <c r="C10" s="24">
        <v>15000000</v>
      </c>
      <c r="D10" s="24"/>
      <c r="E10" s="24">
        <v>54752274000</v>
      </c>
      <c r="F10" s="24"/>
      <c r="G10" s="24">
        <v>-55318882500</v>
      </c>
      <c r="H10" s="24"/>
      <c r="I10" s="27">
        <v>-566608500</v>
      </c>
      <c r="J10" s="27"/>
      <c r="K10" s="27">
        <v>15000000</v>
      </c>
      <c r="L10" s="27"/>
      <c r="M10" s="27">
        <v>54752274000</v>
      </c>
      <c r="N10" s="27"/>
      <c r="O10" s="27">
        <v>-52996957080</v>
      </c>
      <c r="P10" s="27"/>
      <c r="Q10" s="27">
        <v>1755316920</v>
      </c>
      <c r="S10" s="21"/>
    </row>
    <row r="11" spans="1:19" ht="21" x14ac:dyDescent="0.55000000000000004">
      <c r="A11" s="2" t="s">
        <v>29</v>
      </c>
      <c r="C11" s="24">
        <v>10477455</v>
      </c>
      <c r="D11" s="24"/>
      <c r="E11" s="24">
        <v>72697496716</v>
      </c>
      <c r="F11" s="24"/>
      <c r="G11" s="24">
        <v>-77071844656</v>
      </c>
      <c r="H11" s="24"/>
      <c r="I11" s="27">
        <v>-4374347939</v>
      </c>
      <c r="J11" s="27"/>
      <c r="K11" s="27">
        <v>10477455</v>
      </c>
      <c r="L11" s="27"/>
      <c r="M11" s="27">
        <v>72697496716</v>
      </c>
      <c r="N11" s="27"/>
      <c r="O11" s="27">
        <v>-54991802673</v>
      </c>
      <c r="P11" s="27"/>
      <c r="Q11" s="27">
        <v>17705694043</v>
      </c>
      <c r="S11" s="21"/>
    </row>
    <row r="12" spans="1:19" ht="21" x14ac:dyDescent="0.55000000000000004">
      <c r="A12" s="2" t="s">
        <v>23</v>
      </c>
      <c r="C12" s="24">
        <v>218115</v>
      </c>
      <c r="D12" s="24"/>
      <c r="E12" s="24">
        <v>4418734856</v>
      </c>
      <c r="F12" s="24"/>
      <c r="G12" s="24">
        <v>-4507629915</v>
      </c>
      <c r="H12" s="24"/>
      <c r="I12" s="27">
        <v>-88895058</v>
      </c>
      <c r="J12" s="27"/>
      <c r="K12" s="27">
        <v>218115</v>
      </c>
      <c r="L12" s="27"/>
      <c r="M12" s="27">
        <v>4418734856</v>
      </c>
      <c r="N12" s="27"/>
      <c r="O12" s="27">
        <v>-3802973964</v>
      </c>
      <c r="P12" s="27"/>
      <c r="Q12" s="27">
        <v>615760892</v>
      </c>
      <c r="S12" s="21"/>
    </row>
    <row r="13" spans="1:19" ht="21" x14ac:dyDescent="0.55000000000000004">
      <c r="A13" s="2" t="s">
        <v>28</v>
      </c>
      <c r="C13" s="24">
        <v>54931697</v>
      </c>
      <c r="D13" s="24"/>
      <c r="E13" s="24">
        <v>458626163730</v>
      </c>
      <c r="F13" s="24"/>
      <c r="G13" s="24">
        <v>-449780177479</v>
      </c>
      <c r="H13" s="24"/>
      <c r="I13" s="27">
        <v>8845986251</v>
      </c>
      <c r="J13" s="27"/>
      <c r="K13" s="27">
        <v>54931697</v>
      </c>
      <c r="L13" s="27"/>
      <c r="M13" s="27">
        <v>458626163730</v>
      </c>
      <c r="N13" s="27"/>
      <c r="O13" s="27">
        <v>-433063467132</v>
      </c>
      <c r="P13" s="27"/>
      <c r="Q13" s="27">
        <v>25562696598</v>
      </c>
      <c r="S13" s="21"/>
    </row>
    <row r="14" spans="1:19" ht="21" x14ac:dyDescent="0.55000000000000004">
      <c r="A14" s="2" t="s">
        <v>27</v>
      </c>
      <c r="C14" s="24">
        <v>15000000</v>
      </c>
      <c r="D14" s="24"/>
      <c r="E14" s="24">
        <v>56959065000</v>
      </c>
      <c r="F14" s="24"/>
      <c r="G14" s="24">
        <v>-56168795250</v>
      </c>
      <c r="H14" s="24"/>
      <c r="I14" s="27">
        <v>790269750</v>
      </c>
      <c r="J14" s="27"/>
      <c r="K14" s="27">
        <v>15000000</v>
      </c>
      <c r="L14" s="27"/>
      <c r="M14" s="27">
        <v>56959065000</v>
      </c>
      <c r="N14" s="27"/>
      <c r="O14" s="27">
        <v>-55203962940</v>
      </c>
      <c r="P14" s="27"/>
      <c r="Q14" s="27">
        <v>1755102060</v>
      </c>
      <c r="S14" s="21"/>
    </row>
    <row r="15" spans="1:19" ht="21" x14ac:dyDescent="0.55000000000000004">
      <c r="A15" s="2" t="s">
        <v>16</v>
      </c>
      <c r="C15" s="24">
        <v>10000000</v>
      </c>
      <c r="D15" s="24"/>
      <c r="E15" s="24">
        <v>68688855000</v>
      </c>
      <c r="F15" s="24"/>
      <c r="G15" s="24">
        <v>-59543595000</v>
      </c>
      <c r="H15" s="24"/>
      <c r="I15" s="27">
        <v>9145260000</v>
      </c>
      <c r="J15" s="27"/>
      <c r="K15" s="27">
        <v>10000000</v>
      </c>
      <c r="L15" s="27"/>
      <c r="M15" s="27">
        <v>68688855000</v>
      </c>
      <c r="N15" s="27"/>
      <c r="O15" s="27">
        <v>-59783255650</v>
      </c>
      <c r="P15" s="27"/>
      <c r="Q15" s="27">
        <v>8905599350</v>
      </c>
      <c r="S15" s="21"/>
    </row>
    <row r="16" spans="1:19" ht="21" x14ac:dyDescent="0.55000000000000004">
      <c r="A16" s="2" t="s">
        <v>30</v>
      </c>
      <c r="C16" s="24">
        <v>4000000</v>
      </c>
      <c r="D16" s="24"/>
      <c r="E16" s="24">
        <v>49392356400</v>
      </c>
      <c r="F16" s="24"/>
      <c r="G16" s="24">
        <v>-55487871000</v>
      </c>
      <c r="H16" s="24"/>
      <c r="I16" s="27">
        <v>-6095514600</v>
      </c>
      <c r="J16" s="27"/>
      <c r="K16" s="27">
        <v>4000000</v>
      </c>
      <c r="L16" s="27"/>
      <c r="M16" s="27">
        <v>49392356400</v>
      </c>
      <c r="N16" s="27"/>
      <c r="O16" s="27">
        <v>-59931530640</v>
      </c>
      <c r="P16" s="27"/>
      <c r="Q16" s="27">
        <v>-10539174240</v>
      </c>
      <c r="S16" s="21"/>
    </row>
    <row r="17" spans="1:19" ht="21" x14ac:dyDescent="0.55000000000000004">
      <c r="A17" s="2" t="s">
        <v>24</v>
      </c>
      <c r="C17" s="24">
        <v>44750</v>
      </c>
      <c r="D17" s="24"/>
      <c r="E17" s="24">
        <v>482203714</v>
      </c>
      <c r="F17" s="24"/>
      <c r="G17" s="24">
        <v>-524908102</v>
      </c>
      <c r="H17" s="24"/>
      <c r="I17" s="27">
        <v>-42704387</v>
      </c>
      <c r="J17" s="27"/>
      <c r="K17" s="27">
        <v>44750</v>
      </c>
      <c r="L17" s="27"/>
      <c r="M17" s="27">
        <v>482203714</v>
      </c>
      <c r="N17" s="27"/>
      <c r="O17" s="27">
        <v>-385229166</v>
      </c>
      <c r="P17" s="27"/>
      <c r="Q17" s="27">
        <v>96974548</v>
      </c>
      <c r="S17" s="21"/>
    </row>
    <row r="18" spans="1:19" ht="21" x14ac:dyDescent="0.55000000000000004">
      <c r="A18" s="2" t="s">
        <v>19</v>
      </c>
      <c r="C18" s="24">
        <v>105858</v>
      </c>
      <c r="D18" s="24"/>
      <c r="E18" s="24">
        <v>1792035307</v>
      </c>
      <c r="F18" s="24"/>
      <c r="G18" s="24">
        <v>-1846753942</v>
      </c>
      <c r="H18" s="24"/>
      <c r="I18" s="27">
        <v>-54718634</v>
      </c>
      <c r="J18" s="27"/>
      <c r="K18" s="27">
        <v>105858</v>
      </c>
      <c r="L18" s="27"/>
      <c r="M18" s="27">
        <v>1792035307</v>
      </c>
      <c r="N18" s="27"/>
      <c r="O18" s="27">
        <v>-1353303604</v>
      </c>
      <c r="P18" s="27"/>
      <c r="Q18" s="27">
        <v>438731703</v>
      </c>
      <c r="S18" s="21"/>
    </row>
    <row r="19" spans="1:19" ht="21" x14ac:dyDescent="0.55000000000000004">
      <c r="A19" s="2" t="s">
        <v>21</v>
      </c>
      <c r="C19" s="24">
        <v>60450168</v>
      </c>
      <c r="D19" s="24"/>
      <c r="E19" s="24">
        <v>78658450756</v>
      </c>
      <c r="F19" s="24"/>
      <c r="G19" s="24">
        <v>-88933924460</v>
      </c>
      <c r="H19" s="24"/>
      <c r="I19" s="27">
        <v>-10275473703</v>
      </c>
      <c r="J19" s="27"/>
      <c r="K19" s="27">
        <v>60450168</v>
      </c>
      <c r="L19" s="27"/>
      <c r="M19" s="27">
        <v>78658450756</v>
      </c>
      <c r="N19" s="27"/>
      <c r="O19" s="27">
        <v>-75319552707</v>
      </c>
      <c r="P19" s="27"/>
      <c r="Q19" s="27">
        <v>3338898049</v>
      </c>
      <c r="S19" s="21"/>
    </row>
    <row r="20" spans="1:19" ht="21" x14ac:dyDescent="0.55000000000000004">
      <c r="A20" s="2" t="s">
        <v>15</v>
      </c>
      <c r="C20" s="24">
        <v>14152500</v>
      </c>
      <c r="D20" s="24"/>
      <c r="E20" s="24">
        <v>67527804600</v>
      </c>
      <c r="F20" s="24"/>
      <c r="G20" s="24">
        <v>-74561950912</v>
      </c>
      <c r="H20" s="24"/>
      <c r="I20" s="27">
        <v>-7034146312</v>
      </c>
      <c r="J20" s="27"/>
      <c r="K20" s="27">
        <v>14152500</v>
      </c>
      <c r="L20" s="27"/>
      <c r="M20" s="27">
        <v>67527804600</v>
      </c>
      <c r="N20" s="27"/>
      <c r="O20" s="27">
        <v>-72311024092</v>
      </c>
      <c r="P20" s="27"/>
      <c r="Q20" s="27">
        <v>-4783219492</v>
      </c>
      <c r="S20" s="21"/>
    </row>
    <row r="21" spans="1:19" ht="21" x14ac:dyDescent="0.55000000000000004">
      <c r="A21" s="2" t="s">
        <v>20</v>
      </c>
      <c r="C21" s="24">
        <v>21362500</v>
      </c>
      <c r="D21" s="24"/>
      <c r="E21" s="24">
        <v>59267982211</v>
      </c>
      <c r="F21" s="24"/>
      <c r="G21" s="24">
        <v>-58800803563</v>
      </c>
      <c r="H21" s="24"/>
      <c r="I21" s="27">
        <v>467178648</v>
      </c>
      <c r="J21" s="27"/>
      <c r="K21" s="27">
        <v>21362500</v>
      </c>
      <c r="L21" s="27"/>
      <c r="M21" s="27">
        <v>59267982211</v>
      </c>
      <c r="N21" s="27"/>
      <c r="O21" s="27">
        <v>-56035519887</v>
      </c>
      <c r="P21" s="27"/>
      <c r="Q21" s="27">
        <v>3232462324</v>
      </c>
      <c r="S21" s="21"/>
    </row>
    <row r="22" spans="1:19" ht="21" x14ac:dyDescent="0.55000000000000004">
      <c r="A22" s="2" t="s">
        <v>17</v>
      </c>
      <c r="C22" s="24">
        <v>5000000</v>
      </c>
      <c r="D22" s="24"/>
      <c r="E22" s="24">
        <v>70791270750</v>
      </c>
      <c r="F22" s="24"/>
      <c r="G22" s="24">
        <v>-75001072500</v>
      </c>
      <c r="H22" s="24"/>
      <c r="I22" s="27">
        <v>-4209801750</v>
      </c>
      <c r="J22" s="27"/>
      <c r="K22" s="27">
        <v>5000000</v>
      </c>
      <c r="L22" s="27"/>
      <c r="M22" s="27">
        <v>70791270750</v>
      </c>
      <c r="N22" s="27"/>
      <c r="O22" s="27">
        <v>-71718834125</v>
      </c>
      <c r="P22" s="27"/>
      <c r="Q22" s="27">
        <v>-927563375</v>
      </c>
      <c r="S22" s="21"/>
    </row>
    <row r="23" spans="1:19" ht="21" x14ac:dyDescent="0.55000000000000004">
      <c r="A23" s="2" t="s">
        <v>25</v>
      </c>
      <c r="C23" s="24">
        <v>160260</v>
      </c>
      <c r="D23" s="24"/>
      <c r="E23" s="24">
        <v>46252137286</v>
      </c>
      <c r="F23" s="24"/>
      <c r="G23" s="24">
        <v>-46878970197</v>
      </c>
      <c r="H23" s="24"/>
      <c r="I23" s="27">
        <v>-626832910</v>
      </c>
      <c r="J23" s="27"/>
      <c r="K23" s="27">
        <v>160260</v>
      </c>
      <c r="L23" s="27"/>
      <c r="M23" s="27">
        <v>46252137286</v>
      </c>
      <c r="N23" s="27"/>
      <c r="O23" s="27">
        <v>-50655210928</v>
      </c>
      <c r="P23" s="27"/>
      <c r="Q23" s="27">
        <v>-4403073641</v>
      </c>
      <c r="S23" s="21"/>
    </row>
    <row r="24" spans="1:19" ht="21" x14ac:dyDescent="0.55000000000000004">
      <c r="A24" s="2" t="s">
        <v>77</v>
      </c>
      <c r="C24" s="24">
        <v>2100000</v>
      </c>
      <c r="D24" s="24"/>
      <c r="E24" s="24">
        <v>2043601530075</v>
      </c>
      <c r="F24" s="24"/>
      <c r="G24" s="24">
        <v>-2043601530075</v>
      </c>
      <c r="H24" s="24"/>
      <c r="I24" s="27">
        <v>0</v>
      </c>
      <c r="J24" s="27"/>
      <c r="K24" s="27">
        <v>2100000</v>
      </c>
      <c r="L24" s="27"/>
      <c r="M24" s="27">
        <v>2043601530075</v>
      </c>
      <c r="N24" s="27"/>
      <c r="O24" s="27">
        <v>-2003959482000</v>
      </c>
      <c r="P24" s="27"/>
      <c r="Q24" s="27">
        <v>39642048075</v>
      </c>
      <c r="S24" s="21"/>
    </row>
    <row r="25" spans="1:19" ht="21" x14ac:dyDescent="0.55000000000000004">
      <c r="A25" s="2" t="s">
        <v>70</v>
      </c>
      <c r="C25" s="24">
        <v>824000</v>
      </c>
      <c r="D25" s="24"/>
      <c r="E25" s="24">
        <v>823850650000</v>
      </c>
      <c r="F25" s="24"/>
      <c r="G25" s="24">
        <v>-823850650000</v>
      </c>
      <c r="H25" s="24"/>
      <c r="I25" s="27">
        <v>0</v>
      </c>
      <c r="J25" s="27"/>
      <c r="K25" s="27">
        <v>824000</v>
      </c>
      <c r="L25" s="27"/>
      <c r="M25" s="27">
        <v>823850650000</v>
      </c>
      <c r="N25" s="27"/>
      <c r="O25" s="27">
        <v>-897997208500</v>
      </c>
      <c r="P25" s="27"/>
      <c r="Q25" s="27">
        <v>-74146558500</v>
      </c>
      <c r="S25" s="21"/>
    </row>
    <row r="26" spans="1:19" ht="21" x14ac:dyDescent="0.55000000000000004">
      <c r="A26" s="2" t="s">
        <v>80</v>
      </c>
      <c r="C26" s="24">
        <v>1000</v>
      </c>
      <c r="D26" s="24"/>
      <c r="E26" s="24">
        <v>979822375</v>
      </c>
      <c r="F26" s="24"/>
      <c r="G26" s="24">
        <v>-979822375</v>
      </c>
      <c r="H26" s="24"/>
      <c r="I26" s="27">
        <v>0</v>
      </c>
      <c r="J26" s="27"/>
      <c r="K26" s="27">
        <v>1000</v>
      </c>
      <c r="L26" s="27"/>
      <c r="M26" s="27">
        <v>979822375</v>
      </c>
      <c r="N26" s="27"/>
      <c r="O26" s="27">
        <v>-1019815125</v>
      </c>
      <c r="P26" s="27"/>
      <c r="Q26" s="27">
        <v>-39992750</v>
      </c>
      <c r="S26" s="21"/>
    </row>
    <row r="27" spans="1:19" ht="21" x14ac:dyDescent="0.55000000000000004">
      <c r="A27" s="2" t="s">
        <v>74</v>
      </c>
      <c r="C27" s="24">
        <v>913500</v>
      </c>
      <c r="D27" s="24"/>
      <c r="E27" s="24">
        <v>883714992620</v>
      </c>
      <c r="F27" s="24"/>
      <c r="G27" s="24">
        <v>-878499853036</v>
      </c>
      <c r="H27" s="24"/>
      <c r="I27" s="27">
        <v>5215139584</v>
      </c>
      <c r="J27" s="27"/>
      <c r="K27" s="27">
        <v>913500</v>
      </c>
      <c r="L27" s="27"/>
      <c r="M27" s="27">
        <v>883714992620</v>
      </c>
      <c r="N27" s="27"/>
      <c r="O27" s="27">
        <v>-970874497096</v>
      </c>
      <c r="P27" s="27"/>
      <c r="Q27" s="27">
        <v>-87159504475</v>
      </c>
      <c r="S27" s="21"/>
    </row>
    <row r="28" spans="1:19" ht="21" x14ac:dyDescent="0.55000000000000004">
      <c r="A28" s="2" t="s">
        <v>83</v>
      </c>
      <c r="C28" s="24">
        <v>20000</v>
      </c>
      <c r="D28" s="24"/>
      <c r="E28" s="24">
        <v>19996375000</v>
      </c>
      <c r="F28" s="24"/>
      <c r="G28" s="24">
        <v>-19996375000</v>
      </c>
      <c r="H28" s="24"/>
      <c r="I28" s="27">
        <v>0</v>
      </c>
      <c r="J28" s="27"/>
      <c r="K28" s="27">
        <v>20000</v>
      </c>
      <c r="L28" s="27"/>
      <c r="M28" s="27">
        <v>19996375000</v>
      </c>
      <c r="N28" s="27"/>
      <c r="O28" s="27">
        <v>-19996375000</v>
      </c>
      <c r="P28" s="27"/>
      <c r="Q28" s="27">
        <v>0</v>
      </c>
      <c r="S28" s="21"/>
    </row>
    <row r="29" spans="1:19" x14ac:dyDescent="0.45">
      <c r="A29" s="4"/>
      <c r="B29" s="4"/>
      <c r="C29" s="25">
        <f t="shared" ref="C29:Q29" si="0">SUM(C8:C28)</f>
        <v>253847364</v>
      </c>
      <c r="D29" s="25">
        <f t="shared" si="0"/>
        <v>0</v>
      </c>
      <c r="E29" s="25">
        <f t="shared" si="0"/>
        <v>5005781577982</v>
      </c>
      <c r="F29" s="25">
        <f t="shared" si="0"/>
        <v>0</v>
      </c>
      <c r="G29" s="25">
        <f t="shared" si="0"/>
        <v>-5020979815962</v>
      </c>
      <c r="H29" s="25">
        <f t="shared" si="0"/>
        <v>0</v>
      </c>
      <c r="I29" s="28">
        <f t="shared" si="0"/>
        <v>-15198237973</v>
      </c>
      <c r="J29" s="28">
        <f t="shared" si="0"/>
        <v>0</v>
      </c>
      <c r="K29" s="28">
        <f t="shared" si="0"/>
        <v>253847364</v>
      </c>
      <c r="L29" s="28">
        <f t="shared" si="0"/>
        <v>0</v>
      </c>
      <c r="M29" s="28">
        <f t="shared" si="0"/>
        <v>5005781577982</v>
      </c>
      <c r="N29" s="28">
        <f t="shared" si="0"/>
        <v>0</v>
      </c>
      <c r="O29" s="28">
        <f t="shared" si="0"/>
        <v>-5105734378086</v>
      </c>
      <c r="P29" s="28">
        <f t="shared" si="0"/>
        <v>0</v>
      </c>
      <c r="Q29" s="28">
        <f t="shared" si="0"/>
        <v>-99952800101</v>
      </c>
    </row>
    <row r="30" spans="1:19" x14ac:dyDescent="0.45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9" x14ac:dyDescent="0.4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9" x14ac:dyDescent="0.45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</sheetData>
  <sheetProtection algorithmName="SHA-512" hashValue="8C0RkiHvQij/nCU+lguNMMcxEmc87CwlSyfLvtgsgmzDLj4ugJiqIu2CCKfY6cpysC63pim+AbfY90MzPPxwOA==" saltValue="OPNCOV4fydG6xE8lpsu9Sg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2:S39"/>
  <sheetViews>
    <sheetView rightToLeft="1" view="pageBreakPreview" topLeftCell="A5" zoomScale="60" zoomScaleNormal="100" workbookViewId="0">
      <selection activeCell="O8" sqref="O8:O39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11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31" style="1" customWidth="1"/>
    <col min="16" max="16" width="1" style="1" customWidth="1"/>
    <col min="17" max="17" width="21.85546875" style="1" bestFit="1" customWidth="1"/>
    <col min="18" max="18" width="1" style="1" customWidth="1"/>
    <col min="19" max="19" width="16.28515625" style="1" bestFit="1" customWidth="1"/>
    <col min="20" max="16384" width="9.140625" style="1"/>
  </cols>
  <sheetData>
    <row r="2" spans="1:19" ht="21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9" ht="21" x14ac:dyDescent="0.45">
      <c r="A3" s="45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9" ht="21" x14ac:dyDescent="0.4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6" spans="1:19" ht="21" x14ac:dyDescent="0.45">
      <c r="A6" s="43" t="s">
        <v>3</v>
      </c>
      <c r="C6" s="44" t="s">
        <v>131</v>
      </c>
      <c r="D6" s="44" t="s">
        <v>131</v>
      </c>
      <c r="E6" s="44" t="s">
        <v>131</v>
      </c>
      <c r="F6" s="44" t="s">
        <v>131</v>
      </c>
      <c r="G6" s="44" t="s">
        <v>131</v>
      </c>
      <c r="H6" s="44" t="s">
        <v>131</v>
      </c>
      <c r="I6" s="44" t="s">
        <v>131</v>
      </c>
      <c r="K6" s="44" t="s">
        <v>132</v>
      </c>
      <c r="L6" s="44" t="s">
        <v>132</v>
      </c>
      <c r="M6" s="44" t="s">
        <v>132</v>
      </c>
      <c r="N6" s="44" t="s">
        <v>132</v>
      </c>
      <c r="O6" s="44" t="s">
        <v>132</v>
      </c>
      <c r="P6" s="44" t="s">
        <v>132</v>
      </c>
      <c r="Q6" s="44" t="s">
        <v>132</v>
      </c>
    </row>
    <row r="7" spans="1:19" ht="21" x14ac:dyDescent="0.45">
      <c r="A7" s="44" t="s">
        <v>3</v>
      </c>
      <c r="C7" s="44" t="s">
        <v>7</v>
      </c>
      <c r="E7" s="44" t="s">
        <v>176</v>
      </c>
      <c r="G7" s="44" t="s">
        <v>177</v>
      </c>
      <c r="I7" s="44" t="s">
        <v>179</v>
      </c>
      <c r="K7" s="44" t="s">
        <v>7</v>
      </c>
      <c r="M7" s="44" t="s">
        <v>176</v>
      </c>
      <c r="O7" s="44" t="s">
        <v>177</v>
      </c>
      <c r="Q7" s="44" t="s">
        <v>179</v>
      </c>
    </row>
    <row r="8" spans="1:19" ht="21" x14ac:dyDescent="0.55000000000000004">
      <c r="A8" s="2" t="s">
        <v>180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K8" s="3">
        <v>100000</v>
      </c>
      <c r="M8" s="3">
        <v>2826782732</v>
      </c>
      <c r="O8" s="39">
        <v>-1868814000</v>
      </c>
      <c r="Q8" s="3">
        <v>957968732</v>
      </c>
      <c r="S8" s="21"/>
    </row>
    <row r="9" spans="1:19" ht="21" x14ac:dyDescent="0.55000000000000004">
      <c r="A9" s="2" t="s">
        <v>26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K9" s="3">
        <v>5667704</v>
      </c>
      <c r="M9" s="3">
        <v>120415436974</v>
      </c>
      <c r="O9" s="39">
        <v>-80463785490</v>
      </c>
      <c r="Q9" s="3">
        <v>39951651484</v>
      </c>
      <c r="S9" s="21"/>
    </row>
    <row r="10" spans="1:19" ht="21" x14ac:dyDescent="0.55000000000000004">
      <c r="A10" s="2" t="s">
        <v>167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K10" s="3">
        <v>10496511</v>
      </c>
      <c r="M10" s="3">
        <v>52176085180</v>
      </c>
      <c r="O10" s="39">
        <v>-39023372280</v>
      </c>
      <c r="Q10" s="3">
        <v>13152712900</v>
      </c>
      <c r="S10" s="21"/>
    </row>
    <row r="11" spans="1:19" ht="21" x14ac:dyDescent="0.55000000000000004">
      <c r="A11" s="2" t="s">
        <v>181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K11" s="3">
        <v>150000</v>
      </c>
      <c r="M11" s="3">
        <v>1777361405</v>
      </c>
      <c r="O11" s="39">
        <v>-1142660475</v>
      </c>
      <c r="Q11" s="3">
        <v>634700930</v>
      </c>
      <c r="S11" s="21"/>
    </row>
    <row r="12" spans="1:19" ht="21" x14ac:dyDescent="0.55000000000000004">
      <c r="A12" s="2" t="s">
        <v>151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K12" s="3">
        <v>23559</v>
      </c>
      <c r="M12" s="3">
        <v>299760951</v>
      </c>
      <c r="O12" s="39">
        <v>-226225839</v>
      </c>
      <c r="Q12" s="3">
        <v>73535112</v>
      </c>
      <c r="S12" s="21"/>
    </row>
    <row r="13" spans="1:19" ht="21" x14ac:dyDescent="0.55000000000000004">
      <c r="A13" s="2" t="s">
        <v>182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K13" s="3">
        <v>6385</v>
      </c>
      <c r="M13" s="3">
        <v>50612879785</v>
      </c>
      <c r="O13" s="39">
        <v>-49993962580</v>
      </c>
      <c r="Q13" s="3">
        <v>618917205</v>
      </c>
      <c r="S13" s="21"/>
    </row>
    <row r="14" spans="1:19" ht="21" x14ac:dyDescent="0.55000000000000004">
      <c r="A14" s="2" t="s">
        <v>18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K14" s="3">
        <v>517840</v>
      </c>
      <c r="M14" s="3">
        <v>2426568553</v>
      </c>
      <c r="O14" s="39">
        <v>-1545820832</v>
      </c>
      <c r="Q14" s="3">
        <v>880747721</v>
      </c>
      <c r="S14" s="21"/>
    </row>
    <row r="15" spans="1:19" ht="21" x14ac:dyDescent="0.55000000000000004">
      <c r="A15" s="2" t="s">
        <v>169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K15" s="3">
        <v>500000</v>
      </c>
      <c r="M15" s="3">
        <v>93460046596</v>
      </c>
      <c r="O15" s="39">
        <v>-72277375500</v>
      </c>
      <c r="Q15" s="3">
        <v>21182671096</v>
      </c>
      <c r="S15" s="21"/>
    </row>
    <row r="16" spans="1:19" ht="21" x14ac:dyDescent="0.55000000000000004">
      <c r="A16" s="2" t="s">
        <v>156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K16" s="3">
        <v>300439</v>
      </c>
      <c r="M16" s="3">
        <v>2497724057</v>
      </c>
      <c r="O16" s="39">
        <v>-1694815309</v>
      </c>
      <c r="Q16" s="3">
        <v>802908748</v>
      </c>
      <c r="S16" s="21"/>
    </row>
    <row r="17" spans="1:19" ht="21" x14ac:dyDescent="0.55000000000000004">
      <c r="A17" s="2" t="s">
        <v>174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K17" s="3">
        <v>1349937</v>
      </c>
      <c r="M17" s="3">
        <v>13094000515</v>
      </c>
      <c r="O17" s="39">
        <v>-9581200806</v>
      </c>
      <c r="Q17" s="3">
        <v>3512799709</v>
      </c>
      <c r="S17" s="21"/>
    </row>
    <row r="18" spans="1:19" ht="21" x14ac:dyDescent="0.55000000000000004">
      <c r="A18" s="2" t="s">
        <v>171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K18" s="3">
        <v>2800000</v>
      </c>
      <c r="M18" s="3">
        <v>44057341386</v>
      </c>
      <c r="O18" s="39">
        <v>-26720064000</v>
      </c>
      <c r="Q18" s="3">
        <v>17337277386</v>
      </c>
      <c r="S18" s="21"/>
    </row>
    <row r="19" spans="1:19" ht="21" x14ac:dyDescent="0.55000000000000004">
      <c r="A19" s="2" t="s">
        <v>183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K19" s="3">
        <v>1235520</v>
      </c>
      <c r="M19" s="3">
        <v>9238235425</v>
      </c>
      <c r="O19" s="39">
        <v>-6411040384</v>
      </c>
      <c r="Q19" s="3">
        <v>2827195041</v>
      </c>
      <c r="S19" s="21"/>
    </row>
    <row r="20" spans="1:19" ht="21" x14ac:dyDescent="0.55000000000000004">
      <c r="A20" s="2" t="s">
        <v>184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K20" s="3">
        <v>60935</v>
      </c>
      <c r="M20" s="3">
        <v>235384493</v>
      </c>
      <c r="O20" s="39">
        <v>-192135769</v>
      </c>
      <c r="Q20" s="3">
        <v>43248724</v>
      </c>
      <c r="S20" s="21"/>
    </row>
    <row r="21" spans="1:19" ht="21" x14ac:dyDescent="0.55000000000000004">
      <c r="A21" s="2" t="s">
        <v>185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K21" s="3">
        <v>195</v>
      </c>
      <c r="M21" s="3">
        <v>3849659</v>
      </c>
      <c r="O21" s="39">
        <v>-2585822</v>
      </c>
      <c r="Q21" s="3">
        <v>1263837</v>
      </c>
      <c r="S21" s="21"/>
    </row>
    <row r="22" spans="1:19" ht="21" x14ac:dyDescent="0.55000000000000004">
      <c r="A22" s="2" t="s">
        <v>158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K22" s="3">
        <v>413453</v>
      </c>
      <c r="M22" s="3">
        <v>1918743528</v>
      </c>
      <c r="O22" s="39">
        <v>-1052552956</v>
      </c>
      <c r="Q22" s="3">
        <v>866190572</v>
      </c>
      <c r="S22" s="21"/>
    </row>
    <row r="23" spans="1:19" ht="21" x14ac:dyDescent="0.55000000000000004">
      <c r="A23" s="2" t="s">
        <v>186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K23" s="3">
        <v>350000</v>
      </c>
      <c r="M23" s="3">
        <v>830386720</v>
      </c>
      <c r="O23" s="39">
        <v>-566061772</v>
      </c>
      <c r="Q23" s="3">
        <v>264324948</v>
      </c>
      <c r="S23" s="21"/>
    </row>
    <row r="24" spans="1:19" ht="21" x14ac:dyDescent="0.55000000000000004">
      <c r="A24" s="2" t="s">
        <v>187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K24" s="3">
        <v>355000</v>
      </c>
      <c r="M24" s="3">
        <v>1359118195</v>
      </c>
      <c r="O24" s="39">
        <v>-1015963832</v>
      </c>
      <c r="Q24" s="3">
        <v>343154363</v>
      </c>
      <c r="S24" s="21"/>
    </row>
    <row r="25" spans="1:19" ht="21" x14ac:dyDescent="0.55000000000000004">
      <c r="A25" s="2" t="s">
        <v>188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K25" s="3">
        <v>20858</v>
      </c>
      <c r="M25" s="3">
        <v>307530352</v>
      </c>
      <c r="O25" s="39">
        <v>-230768250</v>
      </c>
      <c r="Q25" s="3">
        <v>76762102</v>
      </c>
      <c r="S25" s="21"/>
    </row>
    <row r="26" spans="1:19" ht="21" x14ac:dyDescent="0.55000000000000004">
      <c r="A26" s="2" t="s">
        <v>189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K26" s="3">
        <v>4493796</v>
      </c>
      <c r="M26" s="3">
        <v>43613746869</v>
      </c>
      <c r="O26" s="39">
        <v>-31232044753</v>
      </c>
      <c r="Q26" s="3">
        <v>12381702116</v>
      </c>
      <c r="S26" s="21"/>
    </row>
    <row r="27" spans="1:19" ht="21" x14ac:dyDescent="0.55000000000000004">
      <c r="A27" s="2" t="s">
        <v>165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K27" s="3">
        <v>8013798</v>
      </c>
      <c r="M27" s="3">
        <v>75756662911</v>
      </c>
      <c r="O27" s="39">
        <v>-47956017729</v>
      </c>
      <c r="Q27" s="3">
        <v>27800645182</v>
      </c>
      <c r="S27" s="21"/>
    </row>
    <row r="28" spans="1:19" ht="21" x14ac:dyDescent="0.55000000000000004">
      <c r="A28" s="2" t="s">
        <v>190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K28" s="3">
        <v>421871</v>
      </c>
      <c r="M28" s="3">
        <v>2280506156</v>
      </c>
      <c r="O28" s="39">
        <v>-1627120166</v>
      </c>
      <c r="Q28" s="3">
        <v>653385990</v>
      </c>
      <c r="S28" s="21"/>
    </row>
    <row r="29" spans="1:19" ht="21" x14ac:dyDescent="0.55000000000000004">
      <c r="A29" s="2" t="s">
        <v>191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K29" s="3">
        <v>2377940</v>
      </c>
      <c r="M29" s="3">
        <v>6176686329</v>
      </c>
      <c r="O29" s="39">
        <v>-3916802112</v>
      </c>
      <c r="Q29" s="3">
        <v>2259884217</v>
      </c>
      <c r="S29" s="21"/>
    </row>
    <row r="30" spans="1:19" ht="21" x14ac:dyDescent="0.55000000000000004">
      <c r="A30" s="2" t="s">
        <v>192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K30" s="3">
        <v>910251</v>
      </c>
      <c r="M30" s="3">
        <v>6402734587</v>
      </c>
      <c r="O30" s="39">
        <v>-4614658533</v>
      </c>
      <c r="Q30" s="3">
        <v>1788076054</v>
      </c>
      <c r="S30" s="21"/>
    </row>
    <row r="31" spans="1:19" ht="21" x14ac:dyDescent="0.55000000000000004">
      <c r="A31" s="2" t="s">
        <v>162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K31" s="3">
        <v>2940000</v>
      </c>
      <c r="M31" s="3">
        <v>23231195863</v>
      </c>
      <c r="O31" s="39">
        <v>-21769695000</v>
      </c>
      <c r="Q31" s="3">
        <v>1461500863</v>
      </c>
      <c r="S31" s="21"/>
    </row>
    <row r="32" spans="1:19" ht="21" x14ac:dyDescent="0.55000000000000004">
      <c r="A32" s="2" t="s">
        <v>193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K32" s="3">
        <v>830000</v>
      </c>
      <c r="M32" s="3">
        <v>1945690097</v>
      </c>
      <c r="O32" s="39">
        <v>-1313497908</v>
      </c>
      <c r="Q32" s="3">
        <v>632192189</v>
      </c>
      <c r="S32" s="21"/>
    </row>
    <row r="33" spans="1:19" ht="21" x14ac:dyDescent="0.55000000000000004">
      <c r="A33" s="2" t="s">
        <v>194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K33" s="3">
        <v>8601977</v>
      </c>
      <c r="M33" s="3">
        <v>35304781728</v>
      </c>
      <c r="O33" s="39">
        <v>13641435782</v>
      </c>
      <c r="Q33" s="3">
        <v>48946217510</v>
      </c>
      <c r="S33" s="21"/>
    </row>
    <row r="34" spans="1:19" ht="21" x14ac:dyDescent="0.55000000000000004">
      <c r="A34" s="2" t="s">
        <v>195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K34" s="3">
        <v>3049931</v>
      </c>
      <c r="M34" s="3">
        <v>6723210644</v>
      </c>
      <c r="O34" s="39">
        <v>-4859949608</v>
      </c>
      <c r="Q34" s="3">
        <v>1863261036</v>
      </c>
      <c r="S34" s="21"/>
    </row>
    <row r="35" spans="1:19" ht="21" x14ac:dyDescent="0.55000000000000004">
      <c r="A35" s="2" t="s">
        <v>196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K35" s="3">
        <v>390500</v>
      </c>
      <c r="M35" s="3">
        <v>974352127</v>
      </c>
      <c r="O35" s="39">
        <v>-643208501</v>
      </c>
      <c r="Q35" s="3">
        <v>331143626</v>
      </c>
      <c r="S35" s="21"/>
    </row>
    <row r="36" spans="1:19" ht="21" x14ac:dyDescent="0.55000000000000004">
      <c r="A36" s="2" t="s">
        <v>197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K36" s="3">
        <v>544352</v>
      </c>
      <c r="M36" s="3">
        <v>1638585891</v>
      </c>
      <c r="O36" s="39">
        <v>-1035690484</v>
      </c>
      <c r="Q36" s="3">
        <v>602895407</v>
      </c>
      <c r="S36" s="21"/>
    </row>
    <row r="37" spans="1:19" ht="21" x14ac:dyDescent="0.55000000000000004">
      <c r="A37" s="2" t="s">
        <v>139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K37" s="3">
        <v>1900000</v>
      </c>
      <c r="M37" s="3">
        <v>1900000000000</v>
      </c>
      <c r="O37" s="39">
        <v>-1899728124970</v>
      </c>
      <c r="Q37" s="3">
        <v>271875030</v>
      </c>
      <c r="S37" s="21"/>
    </row>
    <row r="38" spans="1:19" ht="21" x14ac:dyDescent="0.55000000000000004">
      <c r="A38" s="2" t="s">
        <v>198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K38" s="3">
        <v>47943</v>
      </c>
      <c r="M38" s="3">
        <v>47943000000</v>
      </c>
      <c r="O38" s="39">
        <v>-42277582369</v>
      </c>
      <c r="Q38" s="3">
        <v>5665417631</v>
      </c>
      <c r="S38" s="21"/>
    </row>
    <row r="39" spans="1:19" x14ac:dyDescent="0.45">
      <c r="A39" s="4"/>
      <c r="B39" s="4"/>
      <c r="C39" s="12">
        <f t="shared" ref="C39:I39" si="0">SUM(C8:C38)</f>
        <v>0</v>
      </c>
      <c r="D39" s="12">
        <f t="shared" si="0"/>
        <v>0</v>
      </c>
      <c r="E39" s="12">
        <f t="shared" si="0"/>
        <v>0</v>
      </c>
      <c r="F39" s="12">
        <f t="shared" si="0"/>
        <v>0</v>
      </c>
      <c r="G39" s="12">
        <f t="shared" si="0"/>
        <v>0</v>
      </c>
      <c r="H39" s="12">
        <f t="shared" si="0"/>
        <v>0</v>
      </c>
      <c r="I39" s="12">
        <f t="shared" si="0"/>
        <v>0</v>
      </c>
      <c r="J39" s="4"/>
      <c r="K39" s="5">
        <f t="shared" ref="K39:Q39" si="1">SUM(K8:K38)</f>
        <v>58870695</v>
      </c>
      <c r="L39" s="5">
        <f t="shared" si="1"/>
        <v>0</v>
      </c>
      <c r="M39" s="5">
        <f t="shared" si="1"/>
        <v>2549528389708</v>
      </c>
      <c r="N39" s="5">
        <f t="shared" si="1"/>
        <v>0</v>
      </c>
      <c r="O39" s="28">
        <f t="shared" si="1"/>
        <v>-2341342162247</v>
      </c>
      <c r="P39" s="5">
        <f t="shared" si="1"/>
        <v>0</v>
      </c>
      <c r="Q39" s="5">
        <f t="shared" si="1"/>
        <v>208186227461</v>
      </c>
    </row>
  </sheetData>
  <sheetProtection algorithmName="SHA-512" hashValue="hpqF19do9RodTirlh+EYmWF8idZGartknbRkwfoLxOFYCxh68QoWCOwhKr/9ta7e2EMTRyXvGpRa5pxi1HhCPw==" saltValue="ZHESfGAYtkwBTsjdC31+Dg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2023-10-23T10:26:19Z</dcterms:created>
  <dcterms:modified xsi:type="dcterms:W3CDTF">2023-11-01T06:24:58Z</dcterms:modified>
</cp:coreProperties>
</file>