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اسفند1402\"/>
    </mc:Choice>
  </mc:AlternateContent>
  <xr:revisionPtr revIDLastSave="0" documentId="13_ncr:1_{407EA96A-71F4-4C45-8247-879D0A74FC7F}" xr6:coauthVersionLast="47" xr6:coauthVersionMax="47" xr10:uidLastSave="{00000000-0000-0000-0000-000000000000}"/>
  <bookViews>
    <workbookView xWindow="9855" yWindow="315" windowWidth="13890" windowHeight="14835" xr2:uid="{00000000-000D-0000-FFFF-FFFF00000000}"/>
  </bookViews>
  <sheets>
    <sheet name="سهام" sheetId="1" r:id="rId1"/>
    <sheet name="صندوق" sheetId="16" r:id="rId2"/>
    <sheet name="تبعی" sheetId="2" r:id="rId3"/>
    <sheet name="اوراق مشارکت" sheetId="3" r:id="rId4"/>
    <sheet name="تعدیل قیمت" sheetId="4" r:id="rId5"/>
    <sheet name="سپرده" sheetId="6" r:id="rId6"/>
    <sheet name="درآمدها" sheetId="15" r:id="rId7"/>
    <sheet name="درآمد سرمایه گذاری در سهام" sheetId="11" r:id="rId8"/>
    <sheet name="درآمد سرمایه گذاری در صندوق" sheetId="17" r:id="rId9"/>
    <sheet name="درآمد سرمایهگذاردر اوراق بهادار" sheetId="12" r:id="rId10"/>
    <sheet name="درآمد سپرده بانکی" sheetId="13" r:id="rId11"/>
    <sheet name="سایردرآمدها" sheetId="18" r:id="rId12"/>
    <sheet name="سود اوراق بهادار و سپرده بانکی" sheetId="7" r:id="rId13"/>
    <sheet name="درآمد ناشی از تغییر قیمت اوراق" sheetId="9" r:id="rId14"/>
  </sheets>
  <definedNames>
    <definedName name="_xlnm.Print_Area" localSheetId="6">درآمدها!$A$1:$H$12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5" l="1"/>
  <c r="G12" i="15"/>
  <c r="G8" i="15"/>
  <c r="G9" i="15"/>
  <c r="G10" i="15"/>
  <c r="G11" i="15"/>
  <c r="G7" i="15"/>
  <c r="E11" i="18"/>
  <c r="C11" i="18"/>
  <c r="E8" i="15"/>
  <c r="E7" i="15"/>
  <c r="E12" i="15" s="1"/>
  <c r="E11" i="15"/>
  <c r="E10" i="15"/>
  <c r="C8" i="15"/>
  <c r="C10" i="15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C12" i="17"/>
  <c r="C7" i="15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E20" i="1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C13" i="16"/>
  <c r="Y21" i="1"/>
  <c r="C21" i="1"/>
  <c r="D12" i="15"/>
  <c r="F12" i="15"/>
  <c r="K15" i="13"/>
  <c r="K9" i="13"/>
  <c r="G16" i="13"/>
  <c r="G8" i="13"/>
  <c r="F17" i="13"/>
  <c r="H17" i="13"/>
  <c r="I17" i="13"/>
  <c r="K11" i="13" s="1"/>
  <c r="J17" i="13"/>
  <c r="E17" i="13"/>
  <c r="G12" i="13" s="1"/>
  <c r="D18" i="12"/>
  <c r="E18" i="12"/>
  <c r="F18" i="12"/>
  <c r="H18" i="12"/>
  <c r="I18" i="12"/>
  <c r="J18" i="12"/>
  <c r="K18" i="12"/>
  <c r="L18" i="12"/>
  <c r="M18" i="12"/>
  <c r="N18" i="12"/>
  <c r="P18" i="12"/>
  <c r="Q18" i="12"/>
  <c r="C18" i="12"/>
  <c r="U20" i="11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C34" i="9"/>
  <c r="G10" i="13" l="1"/>
  <c r="G13" i="13"/>
  <c r="K12" i="13"/>
  <c r="G14" i="13"/>
  <c r="K13" i="13"/>
  <c r="G15" i="13"/>
  <c r="G17" i="13" s="1"/>
  <c r="K14" i="13"/>
  <c r="G9" i="13"/>
  <c r="K8" i="13"/>
  <c r="K16" i="13"/>
  <c r="G11" i="13"/>
  <c r="K10" i="13"/>
  <c r="J25" i="7"/>
  <c r="K25" i="7"/>
  <c r="L25" i="7"/>
  <c r="M25" i="7"/>
  <c r="N25" i="7"/>
  <c r="O25" i="7"/>
  <c r="P25" i="7"/>
  <c r="Q25" i="7"/>
  <c r="R25" i="7"/>
  <c r="S25" i="7"/>
  <c r="I25" i="7"/>
  <c r="Q19" i="6"/>
  <c r="M19" i="6"/>
  <c r="K19" i="6"/>
  <c r="S19" i="6"/>
  <c r="AK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O19" i="3"/>
  <c r="K17" i="13" l="1"/>
  <c r="X21" i="1"/>
</calcChain>
</file>

<file path=xl/sharedStrings.xml><?xml version="1.0" encoding="utf-8"?>
<sst xmlns="http://schemas.openxmlformats.org/spreadsheetml/2006/main" count="953" uniqueCount="163">
  <si>
    <t>صندوق سرمایه‌گذاری تداوم اطمینان تمدن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</si>
  <si>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</si>
  <si>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</si>
  <si>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</si>
  <si>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</si>
  <si>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</si>
  <si>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</si>
  <si>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</si>
  <si>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</si>
  <si>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</si>
  <si>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</si>
  <si>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</si>
  <si>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</si>
  <si>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</si>
  <si>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</si>
  <si>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</si>
  <si>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بانک‌اقتصادنوین‌</t>
  </si>
  <si>
    <t>پالایش نفت شیراز</t>
  </si>
  <si>
    <t>سایپا</t>
  </si>
  <si>
    <t>سرمایه گذاری تامین اجتماعی</t>
  </si>
  <si>
    <t>سرمایه گذاری خوارزمی</t>
  </si>
  <si>
    <t>سرمایه‌گذاری‌غدیر(هلدینگ‌</t>
  </si>
  <si>
    <t>صنایع پتروشیمی خلیج فارس</t>
  </si>
  <si>
    <t>صندوق س.آرمان آتیه درخشان مس-س</t>
  </si>
  <si>
    <t>صندوق س.پشتوانه طلا تابان تمدن</t>
  </si>
  <si>
    <t>فرآوری معدنی اپال کانی پارس</t>
  </si>
  <si>
    <t>فولاد  خوزستان</t>
  </si>
  <si>
    <t>ملی‌ صنایع‌ مس‌ ایران‌</t>
  </si>
  <si>
    <t>کشتیرانی جمهوری اسلامی ایران</t>
  </si>
  <si>
    <t>صندوق س.سهامی سپینود-س</t>
  </si>
  <si>
    <t>صندوق س ثروت ساز دییا-سهام</t>
  </si>
  <si>
    <t>تعداد اوراق تبعی</t>
  </si>
  <si>
    <t>قیمت اعمال</t>
  </si>
  <si>
    <t>تاریخ اعمال</t>
  </si>
  <si>
    <t>نرخ موثر</t>
  </si>
  <si>
    <t>اختیارف ت فخوز-4433-03/06/21</t>
  </si>
  <si>
    <t>1403/06/21</t>
  </si>
  <si>
    <t>اختیارف ت وخارزم-2103-03/06/10</t>
  </si>
  <si>
    <t>1403/06/10</t>
  </si>
  <si>
    <t>اختیارف ت حکشتی-15741-03/06/24</t>
  </si>
  <si>
    <t>1403/06/24</t>
  </si>
  <si>
    <t>اختیارف ت ونوین-3597-03/06/19</t>
  </si>
  <si>
    <t>1403/06/19</t>
  </si>
  <si>
    <t>اختیارف ت شراز-17252-03/06/18</t>
  </si>
  <si>
    <t>1403/06/18</t>
  </si>
  <si>
    <t>اختیارف ت خساپا-3216-03/06/26</t>
  </si>
  <si>
    <t>1403/06/26</t>
  </si>
  <si>
    <t>اختیارف ت شستا-1506-03/06/27</t>
  </si>
  <si>
    <t>1403/06/27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</si>
  <si>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</si>
  <si>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</si>
  <si>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</si>
  <si>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</si>
  <si>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</si>
  <si>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</si>
  <si>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</si>
  <si>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</si>
  <si>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</si>
  <si>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</si>
  <si>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</si>
  <si>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</si>
  <si>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صکوک اجاره پارسیان-6ماهه16%</t>
  </si>
  <si>
    <t>1399/06/10</t>
  </si>
  <si>
    <t>صکوک اجاره فارس307- 3ماهه18%</t>
  </si>
  <si>
    <t>1399/07/13</t>
  </si>
  <si>
    <t>1403/07/13</t>
  </si>
  <si>
    <t>مرابحه سبحان انکولوژی060530</t>
  </si>
  <si>
    <t>1402/05/30</t>
  </si>
  <si>
    <t>1406/05/30</t>
  </si>
  <si>
    <t>مرابحه عام دولت131-ش.خ040410</t>
  </si>
  <si>
    <t>1402/05/10</t>
  </si>
  <si>
    <t>1404/04/07</t>
  </si>
  <si>
    <t>مرابحه گهردانه شرق 060715</t>
  </si>
  <si>
    <t>1402/07/15</t>
  </si>
  <si>
    <t>1406/07/15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</si>
  <si>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</si>
  <si>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</si>
  <si>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</si>
  <si>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</si>
  <si>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</si>
  <si>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</si>
  <si>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اسنادخزانه-م4بودجه00-030522</t>
  </si>
  <si>
    <t>1400/03/11</t>
  </si>
  <si>
    <t>1403/05/22</t>
  </si>
  <si>
    <t>مرابحه عام دولت96-ش.خ030414</t>
  </si>
  <si>
    <t>1400/10/14</t>
  </si>
  <si>
    <t>1403/04/14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</si>
  <si>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</si>
  <si>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</si>
  <si>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</si>
  <si>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</si>
  <si>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</si>
  <si>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</si>
  <si>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</si>
  <si>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</si>
  <si>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</si>
  <si>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</si>
  <si>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</si>
  <si>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</si>
  <si>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</si>
  <si>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</si>
  <si>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بورس کالا</t>
  </si>
  <si>
    <t>سپرده کوتاه مدت</t>
  </si>
  <si>
    <t>1398/05/09</t>
  </si>
  <si>
    <t>0.00%</t>
  </si>
  <si>
    <t>بانک توسعه صادرات ایران مرکزی</t>
  </si>
  <si>
    <t>1400/02/21</t>
  </si>
  <si>
    <t>بانک خاورمیانه دروس</t>
  </si>
  <si>
    <t>1011-10-810-707074799</t>
  </si>
  <si>
    <t>1401/06/30</t>
  </si>
  <si>
    <t>بانک پاسارگاد شهید بهزادی</t>
  </si>
  <si>
    <t xml:space="preserve">378.8100.14069480.1 </t>
  </si>
  <si>
    <t>1401/10/17</t>
  </si>
  <si>
    <t>بانک صادرات میدان فرهنگ</t>
  </si>
  <si>
    <t>1402/04/21</t>
  </si>
  <si>
    <t>بانک ملت بورس کالا</t>
  </si>
  <si>
    <t>1402/08/09</t>
  </si>
  <si>
    <t>378.307.14069480.3</t>
  </si>
  <si>
    <t>سپرده بلند مدت</t>
  </si>
  <si>
    <t>1402/10/26</t>
  </si>
  <si>
    <t>378.307.14069480.4</t>
  </si>
  <si>
    <t>1402/11/10</t>
  </si>
  <si>
    <t>378.307.14069480.5</t>
  </si>
  <si>
    <t>1402/12/02</t>
  </si>
  <si>
    <t>378.307.14069480.6</t>
  </si>
  <si>
    <t>1402/12/15</t>
  </si>
  <si>
    <t>378.307.14069480.7</t>
  </si>
  <si>
    <t>1402/12/28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</si>
  <si>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</si>
  <si>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</si>
  <si>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</si>
  <si>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</si>
  <si>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</si>
  <si>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</si>
  <si>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</si>
  <si>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</si>
  <si>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</si>
  <si>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</si>
  <si>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</si>
  <si>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</si>
  <si>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</si>
  <si>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</si>
  <si>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</si>
  <si>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</si>
  <si>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</si>
  <si>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</si>
  <si>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</si>
  <si>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</si>
  <si>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</si>
  <si>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</si>
  <si>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</si>
  <si>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</si>
  <si>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</si>
  <si>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</si>
  <si>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</si>
  <si>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</si>
  <si>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</si>
  <si>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_</t>
  </si>
  <si>
    <t>صندوق سرمایه‌گذاری  تداوم اطمینان تمدن</t>
  </si>
  <si>
    <t>برای ماه منتهی به 1401/11/30</t>
  </si>
  <si>
    <t>سرمایه گذاری در صندوق</t>
  </si>
  <si>
    <t>سایردرآمدها</t>
  </si>
  <si>
    <t xml:space="preserve"> 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</si>
</sst>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);\(#,##0\);\-"/>
    <numFmt numFmtId="165" formatCode="0\.00%;\(0\.00%\);\-"/>
    <numFmt numFmtId="166" formatCode="#,##0_-;[Black]\(#,##0\)"/>
    <numFmt numFmtId="167" formatCode="#,###;\(#,###\);\-"/>
    <numFmt numFmtId="168" formatCode="0.000%"/>
    <numFmt numFmtId="169" formatCode="0.0000%"/>
    <numFmt numFmtId="170" formatCode="0.00%;\(0.00%\);\-"/>
  </numFmts>
  <fonts count="15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u/>
      <sz val="12"/>
      <color rgb="FF000000"/>
      <name val="B Nazanin"/>
      <charset val="178"/>
    </font>
    <font>
      <sz val="12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b/>
      <sz val="9"/>
      <color rgb="FF000000"/>
      <name val="B Nazanin"/>
      <charset val="178"/>
    </font>
    <font>
      <sz val="11"/>
      <name val="B Nazanin"/>
      <charset val="178"/>
    </font>
    <font>
      <b/>
      <sz val="12"/>
      <name val="B Zar"/>
      <charset val="178"/>
    </font>
    <font>
      <sz val="11"/>
      <name val="Calibri"/>
      <family val="2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2"/>
      <name val="B Nazanin"/>
      <charset val="178"/>
    </font>
    <font>
      <sz val="12"/>
      <name val="B Nazani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NumberFormat="1" applyFont="1" applyAlignment="1">
      <alignment horizontal="center"/>
    </xf>
    <xf numFmtId="164" fontId="9" fillId="0" borderId="3" xfId="0" applyNumberFormat="1" applyFont="1" applyBorder="1"/>
    <xf numFmtId="164" fontId="9" fillId="0" borderId="3" xfId="0" applyNumberFormat="1" applyFont="1" applyBorder="1" applyAlignment="1">
      <alignment horizontal="center"/>
    </xf>
    <xf numFmtId="0" fontId="1" fillId="0" borderId="0" xfId="0" applyFont="1" applyFill="1"/>
    <xf numFmtId="10" fontId="8" fillId="0" borderId="0" xfId="0" applyNumberFormat="1" applyFont="1" applyFill="1" applyAlignment="1">
      <alignment horizontal="center"/>
    </xf>
    <xf numFmtId="10" fontId="9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top"/>
    </xf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/>
    </xf>
    <xf numFmtId="10" fontId="8" fillId="0" borderId="0" xfId="1" applyNumberFormat="1" applyFont="1" applyAlignment="1">
      <alignment horizontal="center"/>
    </xf>
    <xf numFmtId="49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0" fontId="8" fillId="0" borderId="0" xfId="1" applyNumberFormat="1" applyFont="1" applyAlignment="1">
      <alignment horizontal="center" vertical="center"/>
    </xf>
    <xf numFmtId="10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8" fillId="0" borderId="2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0" fontId="8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3" fontId="4" fillId="0" borderId="0" xfId="0" applyNumberFormat="1" applyFont="1"/>
    <xf numFmtId="1" fontId="8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right"/>
    </xf>
    <xf numFmtId="0" fontId="8" fillId="0" borderId="0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164" fontId="13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6" fontId="8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3" fontId="8" fillId="0" borderId="0" xfId="0" applyNumberFormat="1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166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49" fontId="8" fillId="0" borderId="0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10" fontId="8" fillId="2" borderId="0" xfId="1" applyNumberFormat="1" applyFont="1" applyFill="1" applyBorder="1" applyAlignment="1">
      <alignment horizontal="center"/>
    </xf>
    <xf numFmtId="167" fontId="8" fillId="0" borderId="0" xfId="0" applyNumberFormat="1" applyFont="1" applyAlignment="1">
      <alignment horizontal="center"/>
    </xf>
    <xf numFmtId="168" fontId="8" fillId="2" borderId="0" xfId="1" applyNumberFormat="1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69" fontId="1" fillId="0" borderId="0" xfId="1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70" fontId="8" fillId="0" borderId="0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0" fontId="8" fillId="0" borderId="0" xfId="0" applyNumberFormat="1" applyFont="1" applyBorder="1" applyAlignment="1">
      <alignment horizontal="center" vertical="top"/>
    </xf>
    <xf numFmtId="10" fontId="4" fillId="0" borderId="0" xfId="0" applyNumberFormat="1" applyFont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0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0" xfId="0" applyFont="1"/>
    <xf numFmtId="3" fontId="8" fillId="0" borderId="3" xfId="0" applyNumberFormat="1" applyFont="1" applyBorder="1" applyAlignment="1">
      <alignment horizontal="center"/>
    </xf>
    <xf numFmtId="167" fontId="8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AA22"/>
  <sheetViews>
    <sheetView rightToLeft="1" tabSelected="1" view="pageBreakPreview" zoomScale="60" zoomScaleNormal="100" workbookViewId="0">
      <selection activeCell="S34" sqref="Q34:S34"/>
    </sheetView>
  </sheetViews>
  <sheetFormatPr defaultRowHeight="18.75"/>
  <cols>
    <col min="1" max="1" width="30" style="1" customWidth="1"/>
    <col min="2" max="2" width="1" style="1" customWidth="1"/>
    <col min="3" max="3" width="14" style="1" bestFit="1" customWidth="1"/>
    <col min="4" max="4" width="1" style="1" customWidth="1"/>
    <col min="5" max="5" width="18" style="1" customWidth="1"/>
    <col min="6" max="6" width="1" style="1" customWidth="1"/>
    <col min="7" max="7" width="18.28515625" style="1" customWidth="1"/>
    <col min="8" max="8" width="0.42578125" style="1" customWidth="1"/>
    <col min="9" max="9" width="12.140625" style="1" customWidth="1"/>
    <col min="10" max="10" width="0.5703125" style="1" customWidth="1"/>
    <col min="11" max="11" width="17" style="1" bestFit="1" customWidth="1"/>
    <col min="12" max="12" width="1" style="1" customWidth="1"/>
    <col min="13" max="13" width="10.5703125" style="1" customWidth="1"/>
    <col min="14" max="14" width="1" style="1" customWidth="1"/>
    <col min="15" max="15" width="12.5703125" style="1" customWidth="1"/>
    <col min="16" max="16" width="1" style="1" customWidth="1"/>
    <col min="17" max="17" width="14" style="1" bestFit="1" customWidth="1"/>
    <col min="18" max="18" width="1" style="1" customWidth="1"/>
    <col min="19" max="19" width="9.855468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19.5703125" style="1" bestFit="1" customWidth="1"/>
    <col min="24" max="24" width="1" style="1" customWidth="1"/>
    <col min="25" max="25" width="13.42578125" style="17" customWidth="1"/>
    <col min="26" max="26" width="1" style="1" customWidth="1"/>
    <col min="27" max="27" width="11.5703125" style="1" bestFit="1" customWidth="1"/>
    <col min="28" max="28" width="20.5703125" style="1" bestFit="1" customWidth="1"/>
    <col min="29" max="16384" width="9.140625" style="1"/>
  </cols>
  <sheetData>
    <row r="2" spans="1:27" ht="21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2"/>
    </row>
    <row r="3" spans="1:27" ht="21">
      <c r="A3" s="140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2"/>
    </row>
    <row r="4" spans="1:27" ht="21">
      <c r="A4" s="140" t="s">
        <v>2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2"/>
    </row>
    <row r="5" spans="1:27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/>
      <c r="Z5" s="3"/>
    </row>
    <row r="6" spans="1:27" ht="19.5" customHeight="1">
      <c r="A6" s="6"/>
      <c r="C6" s="139" t="s">
        <v>4</v>
      </c>
      <c r="D6" s="139" t="s">
        <v>4</v>
      </c>
      <c r="E6" s="139" t="s">
        <v>4</v>
      </c>
      <c r="F6" s="139" t="s">
        <v>4</v>
      </c>
      <c r="G6" s="139" t="s">
        <v>4</v>
      </c>
      <c r="I6" s="139" t="s">
        <v>5</v>
      </c>
      <c r="J6" s="139" t="s">
        <v>5</v>
      </c>
      <c r="K6" s="139" t="s">
        <v>5</v>
      </c>
      <c r="L6" s="139" t="s">
        <v>5</v>
      </c>
      <c r="M6" s="139" t="s">
        <v>5</v>
      </c>
      <c r="N6" s="139" t="s">
        <v>5</v>
      </c>
      <c r="O6" s="139" t="s">
        <v>5</v>
      </c>
      <c r="Q6" s="139" t="s">
        <v>6</v>
      </c>
      <c r="R6" s="139" t="s">
        <v>6</v>
      </c>
      <c r="S6" s="139" t="s">
        <v>6</v>
      </c>
      <c r="T6" s="139" t="s">
        <v>6</v>
      </c>
      <c r="U6" s="139" t="s">
        <v>6</v>
      </c>
      <c r="V6" s="139" t="s">
        <v>6</v>
      </c>
      <c r="W6" s="139" t="s">
        <v>6</v>
      </c>
      <c r="X6" s="139" t="s">
        <v>6</v>
      </c>
      <c r="Y6" s="139" t="s">
        <v>6</v>
      </c>
    </row>
    <row r="7" spans="1:27" ht="19.5" customHeight="1">
      <c r="A7" s="138" t="s">
        <v>3</v>
      </c>
      <c r="C7" s="141" t="s">
        <v>7</v>
      </c>
      <c r="D7" s="8"/>
      <c r="E7" s="138" t="s">
        <v>8</v>
      </c>
      <c r="F7" s="8"/>
      <c r="G7" s="138" t="s">
        <v>9</v>
      </c>
      <c r="I7" s="139" t="s">
        <v>10</v>
      </c>
      <c r="J7" s="139" t="s">
        <v>10</v>
      </c>
      <c r="K7" s="139" t="s">
        <v>10</v>
      </c>
      <c r="L7" s="8"/>
      <c r="M7" s="139" t="s">
        <v>11</v>
      </c>
      <c r="N7" s="139" t="s">
        <v>11</v>
      </c>
      <c r="O7" s="139" t="s">
        <v>11</v>
      </c>
      <c r="Q7" s="138" t="s">
        <v>7</v>
      </c>
      <c r="R7" s="8"/>
      <c r="S7" s="138" t="s">
        <v>12</v>
      </c>
      <c r="T7" s="8"/>
      <c r="U7" s="138" t="s">
        <v>8</v>
      </c>
      <c r="V7" s="8"/>
      <c r="W7" s="138" t="s">
        <v>9</v>
      </c>
      <c r="X7" s="8"/>
      <c r="Y7" s="142" t="s">
        <v>13</v>
      </c>
    </row>
    <row r="8" spans="1:27" ht="19.5" customHeight="1">
      <c r="A8" s="138" t="s">
        <v>3</v>
      </c>
      <c r="C8" s="139" t="s">
        <v>7</v>
      </c>
      <c r="D8" s="8"/>
      <c r="E8" s="139" t="s">
        <v>8</v>
      </c>
      <c r="F8" s="8"/>
      <c r="G8" s="139" t="s">
        <v>9</v>
      </c>
      <c r="I8" s="9" t="s">
        <v>7</v>
      </c>
      <c r="J8" s="8"/>
      <c r="K8" s="9" t="s">
        <v>8</v>
      </c>
      <c r="L8" s="8"/>
      <c r="M8" s="9" t="s">
        <v>7</v>
      </c>
      <c r="N8" s="8"/>
      <c r="O8" s="9" t="s">
        <v>14</v>
      </c>
      <c r="Q8" s="139" t="s">
        <v>7</v>
      </c>
      <c r="R8" s="8"/>
      <c r="S8" s="139" t="s">
        <v>12</v>
      </c>
      <c r="T8" s="8"/>
      <c r="U8" s="139" t="s">
        <v>8</v>
      </c>
      <c r="V8" s="8"/>
      <c r="W8" s="139" t="s">
        <v>9</v>
      </c>
      <c r="X8" s="8"/>
      <c r="Y8" s="143" t="s">
        <v>13</v>
      </c>
    </row>
    <row r="9" spans="1:27" ht="19.5">
      <c r="A9" s="10" t="s">
        <v>15</v>
      </c>
      <c r="C9" s="11">
        <v>14152500</v>
      </c>
      <c r="D9" s="11"/>
      <c r="E9" s="11">
        <v>199767895368</v>
      </c>
      <c r="F9" s="11"/>
      <c r="G9" s="11">
        <v>65164331439</v>
      </c>
      <c r="I9" s="11" t="s">
        <v>157</v>
      </c>
      <c r="J9" s="11"/>
      <c r="K9" s="12" t="s">
        <v>157</v>
      </c>
      <c r="L9" s="11"/>
      <c r="M9" s="20" t="s">
        <v>157</v>
      </c>
      <c r="N9" s="11"/>
      <c r="O9" s="12" t="s">
        <v>157</v>
      </c>
      <c r="Q9" s="11">
        <v>14152500</v>
      </c>
      <c r="R9" s="11"/>
      <c r="S9" s="11">
        <v>4802</v>
      </c>
      <c r="T9" s="11"/>
      <c r="U9" s="11">
        <v>199767895368</v>
      </c>
      <c r="V9" s="11"/>
      <c r="W9" s="11">
        <v>67555941185.25</v>
      </c>
      <c r="X9" s="13"/>
      <c r="Y9" s="18">
        <v>7.1000000000000004E-3</v>
      </c>
      <c r="AA9" s="14"/>
    </row>
    <row r="10" spans="1:27" ht="19.5">
      <c r="A10" s="10" t="s">
        <v>16</v>
      </c>
      <c r="C10" s="11">
        <v>20000000</v>
      </c>
      <c r="D10" s="11"/>
      <c r="E10" s="11">
        <v>59783255650</v>
      </c>
      <c r="F10" s="11"/>
      <c r="G10" s="11">
        <v>64374678000</v>
      </c>
      <c r="I10" s="11" t="s">
        <v>157</v>
      </c>
      <c r="J10" s="11"/>
      <c r="K10" s="12" t="s">
        <v>157</v>
      </c>
      <c r="L10" s="11"/>
      <c r="M10" s="21" t="s">
        <v>157</v>
      </c>
      <c r="N10" s="22"/>
      <c r="O10" s="12" t="s">
        <v>157</v>
      </c>
      <c r="Q10" s="11">
        <v>20000000</v>
      </c>
      <c r="R10" s="11"/>
      <c r="S10" s="11">
        <v>3287</v>
      </c>
      <c r="T10" s="11"/>
      <c r="U10" s="11">
        <v>59783255650</v>
      </c>
      <c r="V10" s="11"/>
      <c r="W10" s="11">
        <v>65348847000</v>
      </c>
      <c r="X10" s="13"/>
      <c r="Y10" s="18">
        <v>6.8999999999999999E-3</v>
      </c>
      <c r="AA10" s="14"/>
    </row>
    <row r="11" spans="1:27" ht="19.5">
      <c r="A11" s="10" t="s">
        <v>17</v>
      </c>
      <c r="C11" s="11">
        <v>5000000</v>
      </c>
      <c r="D11" s="11"/>
      <c r="E11" s="11">
        <v>71718834125</v>
      </c>
      <c r="F11" s="11"/>
      <c r="G11" s="11">
        <v>76029914250</v>
      </c>
      <c r="I11" s="11" t="s">
        <v>157</v>
      </c>
      <c r="J11" s="11"/>
      <c r="K11" s="12" t="s">
        <v>157</v>
      </c>
      <c r="L11" s="11"/>
      <c r="M11" s="21" t="s">
        <v>157</v>
      </c>
      <c r="N11" s="23"/>
      <c r="O11" s="12" t="s">
        <v>157</v>
      </c>
      <c r="Q11" s="11">
        <v>5000000</v>
      </c>
      <c r="R11" s="11"/>
      <c r="S11" s="11">
        <v>15564</v>
      </c>
      <c r="T11" s="11"/>
      <c r="U11" s="11">
        <v>71718834125</v>
      </c>
      <c r="V11" s="11"/>
      <c r="W11" s="11">
        <v>77356971000</v>
      </c>
      <c r="X11" s="13"/>
      <c r="Y11" s="18">
        <v>8.0999999999999996E-3</v>
      </c>
      <c r="AA11" s="14"/>
    </row>
    <row r="12" spans="1:27" ht="19.5">
      <c r="A12" s="10" t="s">
        <v>18</v>
      </c>
      <c r="C12" s="11">
        <v>21362500</v>
      </c>
      <c r="D12" s="11"/>
      <c r="E12" s="11">
        <v>57946514882</v>
      </c>
      <c r="F12" s="11"/>
      <c r="G12" s="11">
        <v>62071054104.375</v>
      </c>
      <c r="I12" s="11" t="s">
        <v>157</v>
      </c>
      <c r="J12" s="11"/>
      <c r="K12" s="12" t="s">
        <v>157</v>
      </c>
      <c r="L12" s="11"/>
      <c r="M12" s="21" t="s">
        <v>157</v>
      </c>
      <c r="N12" s="23"/>
      <c r="O12" s="12" t="s">
        <v>157</v>
      </c>
      <c r="Q12" s="11">
        <v>21362500</v>
      </c>
      <c r="R12" s="11"/>
      <c r="S12" s="11">
        <v>2975</v>
      </c>
      <c r="T12" s="11"/>
      <c r="U12" s="11">
        <v>57946514882</v>
      </c>
      <c r="V12" s="11"/>
      <c r="W12" s="11">
        <v>63175294546.875</v>
      </c>
      <c r="X12" s="13"/>
      <c r="Y12" s="18">
        <v>6.7000000000000002E-3</v>
      </c>
      <c r="AA12" s="14"/>
    </row>
    <row r="13" spans="1:27" ht="19.5">
      <c r="A13" s="10" t="s">
        <v>19</v>
      </c>
      <c r="C13" s="11">
        <v>60450168</v>
      </c>
      <c r="D13" s="11"/>
      <c r="E13" s="11">
        <v>99519482626</v>
      </c>
      <c r="F13" s="11"/>
      <c r="G13" s="11">
        <v>80100622504.033203</v>
      </c>
      <c r="I13" s="11" t="s">
        <v>157</v>
      </c>
      <c r="J13" s="11"/>
      <c r="K13" s="12" t="s">
        <v>157</v>
      </c>
      <c r="L13" s="11"/>
      <c r="M13" s="21" t="s">
        <v>157</v>
      </c>
      <c r="N13" s="11"/>
      <c r="O13" s="12" t="s">
        <v>157</v>
      </c>
      <c r="Q13" s="11">
        <v>60450168</v>
      </c>
      <c r="R13" s="11"/>
      <c r="S13" s="11">
        <v>1363</v>
      </c>
      <c r="T13" s="11"/>
      <c r="U13" s="11">
        <v>99519482626</v>
      </c>
      <c r="V13" s="11"/>
      <c r="W13" s="11">
        <v>81903337189.045197</v>
      </c>
      <c r="X13" s="13"/>
      <c r="Y13" s="18">
        <v>8.6E-3</v>
      </c>
      <c r="AA13" s="14"/>
    </row>
    <row r="14" spans="1:27" ht="19.5">
      <c r="A14" s="10" t="s">
        <v>20</v>
      </c>
      <c r="C14" s="11">
        <v>32085561</v>
      </c>
      <c r="D14" s="11"/>
      <c r="E14" s="11">
        <v>57550196900</v>
      </c>
      <c r="F14" s="11"/>
      <c r="G14" s="11">
        <v>59770577683.181702</v>
      </c>
      <c r="I14" s="11" t="s">
        <v>157</v>
      </c>
      <c r="J14" s="11"/>
      <c r="K14" s="12" t="s">
        <v>157</v>
      </c>
      <c r="L14" s="11"/>
      <c r="M14" s="21" t="s">
        <v>157</v>
      </c>
      <c r="N14" s="11"/>
      <c r="O14" s="12" t="s">
        <v>157</v>
      </c>
      <c r="Q14" s="11">
        <v>32085561</v>
      </c>
      <c r="R14" s="11"/>
      <c r="S14" s="11">
        <v>1906</v>
      </c>
      <c r="T14" s="11"/>
      <c r="U14" s="11">
        <v>57550196900</v>
      </c>
      <c r="V14" s="11"/>
      <c r="W14" s="11">
        <v>60791206544.367302</v>
      </c>
      <c r="X14" s="13"/>
      <c r="Y14" s="18">
        <v>6.4000000000000003E-3</v>
      </c>
      <c r="AA14" s="14"/>
    </row>
    <row r="15" spans="1:27" ht="19.5">
      <c r="A15" s="10" t="s">
        <v>21</v>
      </c>
      <c r="C15" s="11">
        <v>218115</v>
      </c>
      <c r="D15" s="11"/>
      <c r="E15" s="11">
        <v>3735656358</v>
      </c>
      <c r="F15" s="11"/>
      <c r="G15" s="11">
        <v>4754801541.3975</v>
      </c>
      <c r="I15" s="11" t="s">
        <v>157</v>
      </c>
      <c r="J15" s="11"/>
      <c r="K15" s="12" t="s">
        <v>157</v>
      </c>
      <c r="L15" s="11"/>
      <c r="M15" s="21" t="s">
        <v>157</v>
      </c>
      <c r="N15" s="11"/>
      <c r="O15" s="12" t="s">
        <v>157</v>
      </c>
      <c r="Q15" s="11">
        <v>218115</v>
      </c>
      <c r="R15" s="11"/>
      <c r="S15" s="11">
        <v>24290</v>
      </c>
      <c r="T15" s="11"/>
      <c r="U15" s="11">
        <v>3735656358</v>
      </c>
      <c r="V15" s="11"/>
      <c r="W15" s="11">
        <v>5266490170.5675001</v>
      </c>
      <c r="X15" s="13"/>
      <c r="Y15" s="18">
        <v>5.9999999999999995E-4</v>
      </c>
      <c r="AA15" s="14"/>
    </row>
    <row r="16" spans="1:27" ht="19.5">
      <c r="A16" s="10" t="s">
        <v>22</v>
      </c>
      <c r="C16" s="11">
        <v>44750</v>
      </c>
      <c r="D16" s="11"/>
      <c r="E16" s="11">
        <v>406845618</v>
      </c>
      <c r="F16" s="11"/>
      <c r="G16" s="11">
        <v>498662697.375</v>
      </c>
      <c r="I16" s="11">
        <v>23815</v>
      </c>
      <c r="J16" s="11"/>
      <c r="K16" s="12" t="s">
        <v>157</v>
      </c>
      <c r="L16" s="11"/>
      <c r="M16" s="21" t="s">
        <v>157</v>
      </c>
      <c r="N16" s="11"/>
      <c r="O16" s="12" t="s">
        <v>157</v>
      </c>
      <c r="Q16" s="11">
        <v>68565</v>
      </c>
      <c r="R16" s="11"/>
      <c r="S16" s="11">
        <v>7356</v>
      </c>
      <c r="T16" s="11"/>
      <c r="U16" s="11">
        <v>406845618</v>
      </c>
      <c r="V16" s="11"/>
      <c r="W16" s="11">
        <v>501363173.36699998</v>
      </c>
      <c r="X16" s="13"/>
      <c r="Y16" s="18">
        <v>1E-4</v>
      </c>
      <c r="AA16" s="14"/>
    </row>
    <row r="17" spans="1:27" ht="19.5">
      <c r="A17" s="10" t="s">
        <v>25</v>
      </c>
      <c r="C17" s="11">
        <v>7000000</v>
      </c>
      <c r="D17" s="11"/>
      <c r="E17" s="11">
        <v>119045673582</v>
      </c>
      <c r="F17" s="11"/>
      <c r="G17" s="11">
        <v>90597717000</v>
      </c>
      <c r="I17" s="11" t="s">
        <v>157</v>
      </c>
      <c r="J17" s="11"/>
      <c r="K17" s="12" t="s">
        <v>157</v>
      </c>
      <c r="L17" s="11"/>
      <c r="M17" s="21" t="s">
        <v>157</v>
      </c>
      <c r="N17" s="11"/>
      <c r="O17" s="12" t="s">
        <v>157</v>
      </c>
      <c r="Q17" s="11">
        <v>7000000</v>
      </c>
      <c r="R17" s="11"/>
      <c r="S17" s="11">
        <v>13420</v>
      </c>
      <c r="T17" s="11"/>
      <c r="U17" s="11">
        <v>119045673582</v>
      </c>
      <c r="V17" s="11"/>
      <c r="W17" s="11">
        <v>93381057000</v>
      </c>
      <c r="X17" s="13"/>
      <c r="Y17" s="18">
        <v>9.7999999999999997E-3</v>
      </c>
      <c r="AA17" s="14"/>
    </row>
    <row r="18" spans="1:27" ht="19.5">
      <c r="A18" s="10" t="s">
        <v>26</v>
      </c>
      <c r="C18" s="11">
        <v>15000000</v>
      </c>
      <c r="D18" s="11"/>
      <c r="E18" s="11">
        <v>55203962940</v>
      </c>
      <c r="F18" s="11"/>
      <c r="G18" s="11">
        <v>60164876250</v>
      </c>
      <c r="I18" s="11" t="s">
        <v>157</v>
      </c>
      <c r="J18" s="11"/>
      <c r="K18" s="12" t="s">
        <v>157</v>
      </c>
      <c r="L18" s="11"/>
      <c r="M18" s="21" t="s">
        <v>157</v>
      </c>
      <c r="N18" s="11"/>
      <c r="O18" s="12" t="s">
        <v>157</v>
      </c>
      <c r="Q18" s="11">
        <v>15000000</v>
      </c>
      <c r="R18" s="11"/>
      <c r="S18" s="11">
        <v>4089</v>
      </c>
      <c r="T18" s="11"/>
      <c r="U18" s="11">
        <v>55203962940</v>
      </c>
      <c r="V18" s="11"/>
      <c r="W18" s="11">
        <v>60970056750</v>
      </c>
      <c r="X18" s="13"/>
      <c r="Y18" s="18">
        <v>6.4000000000000003E-3</v>
      </c>
      <c r="AA18" s="14"/>
    </row>
    <row r="19" spans="1:27" ht="19.5">
      <c r="A19" s="10" t="s">
        <v>27</v>
      </c>
      <c r="C19" s="11">
        <v>13620691</v>
      </c>
      <c r="D19" s="11"/>
      <c r="E19" s="11">
        <v>29662255170</v>
      </c>
      <c r="F19" s="11"/>
      <c r="G19" s="11">
        <v>75713710992.771606</v>
      </c>
      <c r="I19" s="11" t="s">
        <v>157</v>
      </c>
      <c r="J19" s="11"/>
      <c r="K19" s="12" t="s">
        <v>157</v>
      </c>
      <c r="L19" s="11"/>
      <c r="M19" s="21" t="s">
        <v>157</v>
      </c>
      <c r="N19" s="11"/>
      <c r="O19" s="12" t="s">
        <v>157</v>
      </c>
      <c r="Q19" s="11">
        <v>13620691</v>
      </c>
      <c r="R19" s="11"/>
      <c r="S19" s="11">
        <v>6850</v>
      </c>
      <c r="T19" s="11"/>
      <c r="U19" s="11">
        <v>29662255170</v>
      </c>
      <c r="V19" s="11"/>
      <c r="W19" s="11">
        <v>92746588036.567505</v>
      </c>
      <c r="X19" s="13"/>
      <c r="Y19" s="18">
        <v>9.7999999999999997E-3</v>
      </c>
      <c r="AA19" s="14"/>
    </row>
    <row r="20" spans="1:27" ht="19.5">
      <c r="A20" s="10" t="s">
        <v>28</v>
      </c>
      <c r="C20" s="11">
        <v>4000000</v>
      </c>
      <c r="D20" s="11"/>
      <c r="E20" s="11">
        <v>59931530640</v>
      </c>
      <c r="F20" s="11"/>
      <c r="G20" s="11">
        <v>53861605200</v>
      </c>
      <c r="I20" s="11" t="s">
        <v>157</v>
      </c>
      <c r="J20" s="11"/>
      <c r="K20" s="12" t="s">
        <v>157</v>
      </c>
      <c r="L20" s="11"/>
      <c r="M20" s="21" t="s">
        <v>157</v>
      </c>
      <c r="N20" s="11"/>
      <c r="O20" s="12" t="s">
        <v>157</v>
      </c>
      <c r="Q20" s="11">
        <v>4000000</v>
      </c>
      <c r="R20" s="11"/>
      <c r="S20" s="11">
        <v>13833</v>
      </c>
      <c r="T20" s="11"/>
      <c r="U20" s="11">
        <v>59931530640</v>
      </c>
      <c r="V20" s="11"/>
      <c r="W20" s="11">
        <v>55002774600</v>
      </c>
      <c r="X20" s="13"/>
      <c r="Y20" s="18">
        <v>5.7999999999999996E-3</v>
      </c>
      <c r="AA20" s="14"/>
    </row>
    <row r="21" spans="1:27" ht="21.75" thickBot="1">
      <c r="C21" s="15">
        <f>SUM(C9:C20)</f>
        <v>192934285</v>
      </c>
      <c r="D21" s="15">
        <f t="shared" ref="D21:W21" si="0">SUM(D9:D20)</f>
        <v>0</v>
      </c>
      <c r="E21" s="15">
        <f t="shared" si="0"/>
        <v>814272103859</v>
      </c>
      <c r="F21" s="15">
        <f t="shared" si="0"/>
        <v>0</v>
      </c>
      <c r="G21" s="15">
        <f t="shared" si="0"/>
        <v>693102551662.13403</v>
      </c>
      <c r="H21" s="15">
        <f t="shared" si="0"/>
        <v>0</v>
      </c>
      <c r="I21" s="15">
        <f t="shared" si="0"/>
        <v>23815</v>
      </c>
      <c r="J21" s="15">
        <f t="shared" si="0"/>
        <v>0</v>
      </c>
      <c r="K21" s="126">
        <f t="shared" si="0"/>
        <v>0</v>
      </c>
      <c r="L21" s="127">
        <f t="shared" si="0"/>
        <v>0</v>
      </c>
      <c r="M21" s="128">
        <f t="shared" si="0"/>
        <v>0</v>
      </c>
      <c r="N21" s="127">
        <f t="shared" si="0"/>
        <v>0</v>
      </c>
      <c r="O21" s="126">
        <f t="shared" si="0"/>
        <v>0</v>
      </c>
      <c r="P21" s="15">
        <f t="shared" si="0"/>
        <v>0</v>
      </c>
      <c r="Q21" s="15">
        <f t="shared" si="0"/>
        <v>192958100</v>
      </c>
      <c r="R21" s="15">
        <f t="shared" si="0"/>
        <v>0</v>
      </c>
      <c r="S21" s="15">
        <f t="shared" si="0"/>
        <v>99735</v>
      </c>
      <c r="T21" s="15">
        <f t="shared" si="0"/>
        <v>0</v>
      </c>
      <c r="U21" s="15">
        <f t="shared" si="0"/>
        <v>814272103859</v>
      </c>
      <c r="V21" s="15">
        <f t="shared" si="0"/>
        <v>0</v>
      </c>
      <c r="W21" s="15">
        <f t="shared" si="0"/>
        <v>723999927196.03943</v>
      </c>
      <c r="X21" s="15">
        <f>SUM(X9:X20)</f>
        <v>0</v>
      </c>
      <c r="Y21" s="19">
        <f>SUM(Y9:Y20)</f>
        <v>7.6300000000000021E-2</v>
      </c>
      <c r="Z21" s="15"/>
    </row>
    <row r="22" spans="1:27" ht="19.5" thickTop="1"/>
  </sheetData>
  <sheetProtection algorithmName="SHA-512" hashValue="mBroDxAtjTBI9vM6LbciKgaelStKO1pLw1rME26rNM9TCX4BQpGKCi63RI2/ToEzD3mjgK/cAalQskTi6oiOSg==" saltValue="GkGURtHdEZUi6ovAYk1uVg==" spinCount="100000" sheet="1" objects="1" scenarios="1" selectLockedCells="1" autoFilter="0" selectUnlockedCells="1"/>
  <mergeCells count="17">
    <mergeCell ref="U7:U8"/>
    <mergeCell ref="W7:W8"/>
    <mergeCell ref="I7:K7"/>
    <mergeCell ref="M7:O7"/>
    <mergeCell ref="A2:Y2"/>
    <mergeCell ref="A3:Y3"/>
    <mergeCell ref="A4:Y4"/>
    <mergeCell ref="A7:A8"/>
    <mergeCell ref="C7:C8"/>
    <mergeCell ref="E7:E8"/>
    <mergeCell ref="G7:G8"/>
    <mergeCell ref="C6:G6"/>
    <mergeCell ref="Y7:Y8"/>
    <mergeCell ref="Q6:Y6"/>
    <mergeCell ref="I6:O6"/>
    <mergeCell ref="Q7:Q8"/>
    <mergeCell ref="S7:S8"/>
  </mergeCells>
  <pageMargins left="0.7" right="0.7" top="0.75" bottom="0.75" header="0.3" footer="0.3"/>
  <pageSetup paperSize="9" scale="3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2:R20"/>
  <sheetViews>
    <sheetView rightToLeft="1" view="pageBreakPreview" zoomScale="60" zoomScaleNormal="100" workbookViewId="0">
      <selection activeCell="M47" sqref="M47"/>
    </sheetView>
  </sheetViews>
  <sheetFormatPr defaultRowHeight="18.75"/>
  <cols>
    <col min="1" max="1" width="26.85546875" style="82" customWidth="1"/>
    <col min="2" max="2" width="1" style="84" customWidth="1"/>
    <col min="3" max="3" width="16.85546875" style="84" customWidth="1"/>
    <col min="4" max="4" width="1" style="84" customWidth="1"/>
    <col min="5" max="5" width="17" style="84" customWidth="1"/>
    <col min="6" max="6" width="0.85546875" style="84" customWidth="1"/>
    <col min="7" max="7" width="15" style="84" bestFit="1" customWidth="1"/>
    <col min="8" max="8" width="0.7109375" style="84" customWidth="1"/>
    <col min="9" max="9" width="17" style="84" customWidth="1"/>
    <col min="10" max="10" width="0.85546875" style="84" customWidth="1"/>
    <col min="11" max="11" width="17.5703125" style="84" bestFit="1" customWidth="1"/>
    <col min="12" max="12" width="0.7109375" style="84" customWidth="1"/>
    <col min="13" max="13" width="16.5703125" style="84" customWidth="1"/>
    <col min="14" max="14" width="0.7109375" style="84" customWidth="1"/>
    <col min="15" max="15" width="16.28515625" style="84" bestFit="1" customWidth="1"/>
    <col min="16" max="16" width="0.7109375" style="84" customWidth="1"/>
    <col min="17" max="17" width="17.7109375" style="84" customWidth="1"/>
    <col min="18" max="18" width="0.7109375" style="84" customWidth="1"/>
    <col min="19" max="16384" width="9.140625" style="84"/>
  </cols>
  <sheetData>
    <row r="2" spans="1:17" ht="21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</row>
    <row r="3" spans="1:17" ht="21">
      <c r="A3" s="140" t="s">
        <v>128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</row>
    <row r="4" spans="1:17" ht="21">
      <c r="A4" s="140" t="s">
        <v>2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</row>
    <row r="6" spans="1:17" ht="19.5">
      <c r="A6" s="138" t="s">
        <v>132</v>
      </c>
      <c r="B6" s="13"/>
      <c r="C6" s="139" t="s">
        <v>130</v>
      </c>
      <c r="D6" s="139" t="s">
        <v>130</v>
      </c>
      <c r="E6" s="139" t="s">
        <v>130</v>
      </c>
      <c r="F6" s="139" t="s">
        <v>130</v>
      </c>
      <c r="G6" s="139" t="s">
        <v>130</v>
      </c>
      <c r="H6" s="144" t="s">
        <v>130</v>
      </c>
      <c r="I6" s="139" t="s">
        <v>130</v>
      </c>
      <c r="J6" s="27"/>
      <c r="K6" s="139" t="s">
        <v>131</v>
      </c>
      <c r="L6" s="139" t="s">
        <v>131</v>
      </c>
      <c r="M6" s="139" t="s">
        <v>131</v>
      </c>
      <c r="N6" s="139" t="s">
        <v>131</v>
      </c>
      <c r="O6" s="139" t="s">
        <v>131</v>
      </c>
      <c r="P6" s="139" t="s">
        <v>131</v>
      </c>
      <c r="Q6" s="139" t="s">
        <v>131</v>
      </c>
    </row>
    <row r="7" spans="1:17" ht="19.5">
      <c r="A7" s="139" t="s">
        <v>132</v>
      </c>
      <c r="B7" s="13"/>
      <c r="C7" s="25" t="s">
        <v>145</v>
      </c>
      <c r="D7" s="13"/>
      <c r="E7" s="25" t="s">
        <v>142</v>
      </c>
      <c r="F7" s="13"/>
      <c r="G7" s="25" t="s">
        <v>143</v>
      </c>
      <c r="H7" s="13"/>
      <c r="I7" s="25" t="s">
        <v>146</v>
      </c>
      <c r="J7" s="27"/>
      <c r="K7" s="25" t="s">
        <v>145</v>
      </c>
      <c r="L7" s="13"/>
      <c r="M7" s="25" t="s">
        <v>142</v>
      </c>
      <c r="N7" s="27"/>
      <c r="O7" s="25" t="s">
        <v>143</v>
      </c>
      <c r="P7" s="13"/>
      <c r="Q7" s="25" t="s">
        <v>146</v>
      </c>
    </row>
    <row r="8" spans="1:17" ht="19.5">
      <c r="A8" s="26" t="s">
        <v>72</v>
      </c>
      <c r="B8" s="13"/>
      <c r="C8" s="23">
        <v>2189281619</v>
      </c>
      <c r="D8" s="11"/>
      <c r="E8" s="23">
        <v>-58265625</v>
      </c>
      <c r="F8" s="11"/>
      <c r="G8" s="23" t="s">
        <v>157</v>
      </c>
      <c r="H8" s="11"/>
      <c r="I8" s="23">
        <v>2131015994</v>
      </c>
      <c r="J8" s="11"/>
      <c r="K8" s="23">
        <v>2189281619</v>
      </c>
      <c r="L8" s="11"/>
      <c r="M8" s="23">
        <v>-58265625</v>
      </c>
      <c r="N8" s="11"/>
      <c r="O8" s="23" t="s">
        <v>157</v>
      </c>
      <c r="P8" s="11"/>
      <c r="Q8" s="23">
        <v>2131015994</v>
      </c>
    </row>
    <row r="9" spans="1:17" s="83" customFormat="1" ht="19.5">
      <c r="A9" s="26" t="s">
        <v>66</v>
      </c>
      <c r="B9" s="32"/>
      <c r="C9" s="22">
        <v>26330689933</v>
      </c>
      <c r="D9" s="23"/>
      <c r="E9" s="23">
        <v>-120000000</v>
      </c>
      <c r="F9" s="23"/>
      <c r="G9" s="23" t="s">
        <v>157</v>
      </c>
      <c r="H9" s="23"/>
      <c r="I9" s="22">
        <v>26210689933</v>
      </c>
      <c r="J9" s="23"/>
      <c r="K9" s="23">
        <v>26330689933</v>
      </c>
      <c r="L9" s="23"/>
      <c r="M9" s="23">
        <v>-120000000</v>
      </c>
      <c r="N9" s="23"/>
      <c r="O9" s="23" t="s">
        <v>157</v>
      </c>
      <c r="P9" s="23"/>
      <c r="Q9" s="23">
        <v>26210689933</v>
      </c>
    </row>
    <row r="10" spans="1:17" ht="19.5">
      <c r="A10" s="10" t="s">
        <v>69</v>
      </c>
      <c r="B10" s="13"/>
      <c r="C10" s="22">
        <v>32008093360</v>
      </c>
      <c r="D10" s="11"/>
      <c r="E10" s="23">
        <v>7073617674</v>
      </c>
      <c r="F10" s="11"/>
      <c r="G10" s="23" t="s">
        <v>157</v>
      </c>
      <c r="H10" s="11"/>
      <c r="I10" s="22">
        <v>39081711034</v>
      </c>
      <c r="J10" s="11"/>
      <c r="K10" s="11">
        <v>32008093360</v>
      </c>
      <c r="L10" s="11"/>
      <c r="M10" s="23">
        <v>7073617674</v>
      </c>
      <c r="N10" s="11"/>
      <c r="O10" s="23" t="s">
        <v>157</v>
      </c>
      <c r="P10" s="11"/>
      <c r="Q10" s="11">
        <v>39081711034</v>
      </c>
    </row>
    <row r="11" spans="1:17" ht="19.5">
      <c r="A11" s="10" t="s">
        <v>78</v>
      </c>
      <c r="B11" s="13"/>
      <c r="C11" s="22">
        <v>291877968</v>
      </c>
      <c r="D11" s="11"/>
      <c r="E11" s="23" t="s">
        <v>157</v>
      </c>
      <c r="F11" s="11"/>
      <c r="G11" s="23" t="s">
        <v>157</v>
      </c>
      <c r="H11" s="11"/>
      <c r="I11" s="22">
        <v>291877968</v>
      </c>
      <c r="J11" s="11"/>
      <c r="K11" s="12">
        <v>291877968</v>
      </c>
      <c r="L11" s="11"/>
      <c r="M11" s="23" t="s">
        <v>157</v>
      </c>
      <c r="N11" s="11"/>
      <c r="O11" s="23" t="s">
        <v>157</v>
      </c>
      <c r="P11" s="11"/>
      <c r="Q11" s="11">
        <v>291877968</v>
      </c>
    </row>
    <row r="12" spans="1:17" ht="19.5">
      <c r="A12" s="10" t="s">
        <v>84</v>
      </c>
      <c r="B12" s="13"/>
      <c r="C12" s="22">
        <v>1585800323</v>
      </c>
      <c r="D12" s="11"/>
      <c r="E12" s="23">
        <v>963870065</v>
      </c>
      <c r="F12" s="11"/>
      <c r="G12" s="23" t="s">
        <v>157</v>
      </c>
      <c r="H12" s="11"/>
      <c r="I12" s="22">
        <v>2549670388</v>
      </c>
      <c r="J12" s="11"/>
      <c r="K12" s="11">
        <v>1585800323</v>
      </c>
      <c r="L12" s="11"/>
      <c r="M12" s="23">
        <v>963870065</v>
      </c>
      <c r="N12" s="11"/>
      <c r="O12" s="23" t="s">
        <v>157</v>
      </c>
      <c r="P12" s="11"/>
      <c r="Q12" s="11">
        <v>2549670388</v>
      </c>
    </row>
    <row r="13" spans="1:17" ht="19.5">
      <c r="A13" s="10" t="s">
        <v>75</v>
      </c>
      <c r="B13" s="13"/>
      <c r="C13" s="11">
        <v>14287069</v>
      </c>
      <c r="D13" s="11"/>
      <c r="E13" s="23" t="s">
        <v>157</v>
      </c>
      <c r="F13" s="11"/>
      <c r="G13" s="23" t="s">
        <v>157</v>
      </c>
      <c r="H13" s="11"/>
      <c r="I13" s="11">
        <v>14287069</v>
      </c>
      <c r="J13" s="11"/>
      <c r="K13" s="11">
        <v>14287069</v>
      </c>
      <c r="L13" s="11"/>
      <c r="M13" s="11" t="s">
        <v>157</v>
      </c>
      <c r="N13" s="11"/>
      <c r="O13" s="23" t="s">
        <v>157</v>
      </c>
      <c r="P13" s="11"/>
      <c r="Q13" s="11">
        <v>14287069</v>
      </c>
    </row>
    <row r="14" spans="1:17" ht="19.5">
      <c r="A14" s="10" t="s">
        <v>63</v>
      </c>
      <c r="B14" s="13"/>
      <c r="C14" s="11">
        <v>30806163937</v>
      </c>
      <c r="D14" s="11"/>
      <c r="E14" s="23">
        <v>13130977156</v>
      </c>
      <c r="F14" s="11"/>
      <c r="G14" s="23" t="s">
        <v>157</v>
      </c>
      <c r="H14" s="11"/>
      <c r="I14" s="11">
        <v>43937141093</v>
      </c>
      <c r="J14" s="11"/>
      <c r="K14" s="11">
        <v>30806163937</v>
      </c>
      <c r="L14" s="11"/>
      <c r="M14" s="11">
        <v>13130977156</v>
      </c>
      <c r="N14" s="11"/>
      <c r="O14" s="23" t="s">
        <v>157</v>
      </c>
      <c r="P14" s="11"/>
      <c r="Q14" s="11">
        <v>43937141093</v>
      </c>
    </row>
    <row r="15" spans="1:17" ht="19.5">
      <c r="A15" s="10" t="s">
        <v>61</v>
      </c>
      <c r="B15" s="13"/>
      <c r="C15" s="11">
        <v>23990971076</v>
      </c>
      <c r="D15" s="11"/>
      <c r="E15" s="11">
        <v>12445750315</v>
      </c>
      <c r="F15" s="11"/>
      <c r="G15" s="23" t="s">
        <v>157</v>
      </c>
      <c r="H15" s="11"/>
      <c r="I15" s="11">
        <v>36436721391</v>
      </c>
      <c r="J15" s="11"/>
      <c r="K15" s="11">
        <v>23990971076</v>
      </c>
      <c r="L15" s="11"/>
      <c r="M15" s="11">
        <v>12445750315</v>
      </c>
      <c r="N15" s="11"/>
      <c r="O15" s="23" t="s">
        <v>157</v>
      </c>
      <c r="P15" s="11"/>
      <c r="Q15" s="11">
        <v>36436721391</v>
      </c>
    </row>
    <row r="16" spans="1:17" ht="19.5">
      <c r="A16" s="10" t="s">
        <v>81</v>
      </c>
      <c r="B16" s="13"/>
      <c r="C16" s="11" t="s">
        <v>157</v>
      </c>
      <c r="D16" s="11"/>
      <c r="E16" s="11">
        <v>41479054</v>
      </c>
      <c r="F16" s="11"/>
      <c r="G16" s="23" t="s">
        <v>157</v>
      </c>
      <c r="H16" s="11"/>
      <c r="I16" s="11">
        <v>41479054</v>
      </c>
      <c r="J16" s="11"/>
      <c r="K16" s="11" t="s">
        <v>157</v>
      </c>
      <c r="L16" s="11"/>
      <c r="M16" s="11">
        <v>41479054</v>
      </c>
      <c r="N16" s="11"/>
      <c r="O16" s="23" t="s">
        <v>157</v>
      </c>
      <c r="P16" s="11"/>
      <c r="Q16" s="11">
        <v>41479054</v>
      </c>
    </row>
    <row r="17" spans="1:18" ht="19.5">
      <c r="A17" s="10" t="s">
        <v>57</v>
      </c>
      <c r="B17" s="13"/>
      <c r="C17" s="11" t="s">
        <v>157</v>
      </c>
      <c r="D17" s="11"/>
      <c r="E17" s="11">
        <v>482496532</v>
      </c>
      <c r="F17" s="11"/>
      <c r="G17" s="23" t="s">
        <v>157</v>
      </c>
      <c r="H17" s="11"/>
      <c r="I17" s="11">
        <v>482496532</v>
      </c>
      <c r="J17" s="11"/>
      <c r="K17" s="11" t="s">
        <v>157</v>
      </c>
      <c r="L17" s="11"/>
      <c r="M17" s="11">
        <v>482496532</v>
      </c>
      <c r="N17" s="11"/>
      <c r="O17" s="23" t="s">
        <v>157</v>
      </c>
      <c r="P17" s="11"/>
      <c r="Q17" s="11">
        <v>482496532</v>
      </c>
    </row>
    <row r="18" spans="1:18" ht="20.25" thickBot="1">
      <c r="A18" s="73"/>
      <c r="B18" s="13"/>
      <c r="C18" s="50">
        <f>SUM(C8:C17)</f>
        <v>117217165285</v>
      </c>
      <c r="D18" s="50">
        <f t="shared" ref="D18:Q18" si="0">SUM(D8:D17)</f>
        <v>0</v>
      </c>
      <c r="E18" s="50">
        <f t="shared" si="0"/>
        <v>33959925171</v>
      </c>
      <c r="F18" s="50">
        <f t="shared" si="0"/>
        <v>0</v>
      </c>
      <c r="G18" s="50" t="s">
        <v>157</v>
      </c>
      <c r="H18" s="50">
        <f t="shared" si="0"/>
        <v>0</v>
      </c>
      <c r="I18" s="50">
        <f t="shared" si="0"/>
        <v>151177090456</v>
      </c>
      <c r="J18" s="50">
        <f t="shared" si="0"/>
        <v>0</v>
      </c>
      <c r="K18" s="50">
        <f t="shared" si="0"/>
        <v>117217165285</v>
      </c>
      <c r="L18" s="50">
        <f t="shared" si="0"/>
        <v>0</v>
      </c>
      <c r="M18" s="50">
        <f t="shared" si="0"/>
        <v>33959925171</v>
      </c>
      <c r="N18" s="50">
        <f t="shared" si="0"/>
        <v>0</v>
      </c>
      <c r="O18" s="50" t="s">
        <v>157</v>
      </c>
      <c r="P18" s="50">
        <f t="shared" si="0"/>
        <v>0</v>
      </c>
      <c r="Q18" s="50">
        <f t="shared" si="0"/>
        <v>151177090456</v>
      </c>
      <c r="R18" s="50"/>
    </row>
    <row r="19" spans="1:18" ht="19.5" thickTop="1"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</row>
    <row r="20" spans="1:18"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</sheetData>
  <sheetProtection algorithmName="SHA-512" hashValue="faIdvQ4XTHW4zrLI5kU2Gpebfmhde7qIkpdUUIjhtgNyQTDevqsnt0G5Xgf29v/iqEd6d9/RV5wIuO5cfJQfZw==" saltValue="nBWHaXHWl5eY2/Azk6VnWA==" spinCount="100000" sheet="1" objects="1" scenarios="1" selectLockedCells="1" autoFilter="0" selectUnlockedCells="1"/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</sheetPr>
  <dimension ref="A2:N19"/>
  <sheetViews>
    <sheetView rightToLeft="1" view="pageBreakPreview" zoomScale="60" zoomScaleNormal="100" workbookViewId="0">
      <selection activeCell="A7" sqref="A7:I13"/>
    </sheetView>
  </sheetViews>
  <sheetFormatPr defaultRowHeight="18.75"/>
  <cols>
    <col min="1" max="1" width="24.85546875" style="82" customWidth="1"/>
    <col min="2" max="2" width="1" style="84" customWidth="1"/>
    <col min="3" max="3" width="21.140625" style="84" customWidth="1"/>
    <col min="4" max="4" width="0.42578125" style="84" customWidth="1"/>
    <col min="5" max="5" width="16.140625" style="84" customWidth="1"/>
    <col min="6" max="6" width="0.7109375" style="84" customWidth="1"/>
    <col min="7" max="7" width="12.85546875" style="84" customWidth="1"/>
    <col min="8" max="8" width="1" style="84" customWidth="1"/>
    <col min="9" max="9" width="17.28515625" style="84" customWidth="1"/>
    <col min="10" max="10" width="0.85546875" style="84" customWidth="1"/>
    <col min="11" max="11" width="13.7109375" style="84" customWidth="1"/>
    <col min="12" max="12" width="1" style="84" customWidth="1"/>
    <col min="13" max="16384" width="9.140625" style="84"/>
  </cols>
  <sheetData>
    <row r="2" spans="1:14" ht="21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4" ht="21">
      <c r="A3" s="140" t="s">
        <v>128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4" ht="21">
      <c r="A4" s="145" t="s">
        <v>159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4">
      <c r="A5" s="1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9.5">
      <c r="A6" s="24" t="s">
        <v>147</v>
      </c>
      <c r="B6" s="24"/>
      <c r="C6" s="25" t="s">
        <v>147</v>
      </c>
      <c r="D6" s="27"/>
      <c r="E6" s="25" t="s">
        <v>130</v>
      </c>
      <c r="F6" s="25" t="s">
        <v>130</v>
      </c>
      <c r="G6" s="25" t="s">
        <v>130</v>
      </c>
      <c r="H6" s="13"/>
      <c r="I6" s="139" t="s">
        <v>131</v>
      </c>
      <c r="J6" s="139" t="s">
        <v>131</v>
      </c>
      <c r="K6" s="139" t="s">
        <v>131</v>
      </c>
      <c r="L6" s="13"/>
    </row>
    <row r="7" spans="1:14" s="91" customFormat="1" ht="39">
      <c r="A7" s="64" t="s">
        <v>148</v>
      </c>
      <c r="B7" s="40"/>
      <c r="C7" s="43" t="s">
        <v>95</v>
      </c>
      <c r="D7" s="41"/>
      <c r="E7" s="43" t="s">
        <v>149</v>
      </c>
      <c r="F7" s="41"/>
      <c r="G7" s="115" t="s">
        <v>150</v>
      </c>
      <c r="H7" s="41"/>
      <c r="I7" s="43" t="s">
        <v>149</v>
      </c>
      <c r="J7" s="88"/>
      <c r="K7" s="115" t="s">
        <v>150</v>
      </c>
      <c r="L7" s="41"/>
    </row>
    <row r="8" spans="1:14" s="83" customFormat="1" ht="19.5">
      <c r="A8" s="26" t="s">
        <v>101</v>
      </c>
      <c r="B8" s="32"/>
      <c r="C8" s="30">
        <v>104456251</v>
      </c>
      <c r="D8" s="32"/>
      <c r="E8" s="92">
        <v>4813</v>
      </c>
      <c r="F8" s="32"/>
      <c r="G8" s="116">
        <f>E8/E17</f>
        <v>4.8716627574874454E-7</v>
      </c>
      <c r="H8" s="32"/>
      <c r="I8" s="117">
        <v>4813</v>
      </c>
      <c r="J8" s="32"/>
      <c r="K8" s="118">
        <f>I8/I17</f>
        <v>4.8716627574874454E-7</v>
      </c>
      <c r="L8" s="32"/>
    </row>
    <row r="9" spans="1:14" ht="19.5">
      <c r="A9" s="10" t="s">
        <v>107</v>
      </c>
      <c r="B9" s="13"/>
      <c r="C9" s="31" t="s">
        <v>108</v>
      </c>
      <c r="D9" s="13"/>
      <c r="E9" s="31">
        <v>15343</v>
      </c>
      <c r="F9" s="13"/>
      <c r="G9" s="116">
        <f>E9/E17</f>
        <v>1.5530006583862431E-6</v>
      </c>
      <c r="H9" s="13"/>
      <c r="I9" s="117">
        <v>15343</v>
      </c>
      <c r="J9" s="13"/>
      <c r="K9" s="118">
        <f>I9/I17</f>
        <v>1.5530006583862431E-6</v>
      </c>
      <c r="L9" s="13"/>
      <c r="N9" s="83"/>
    </row>
    <row r="10" spans="1:14" ht="19.5">
      <c r="A10" s="10" t="s">
        <v>113</v>
      </c>
      <c r="B10" s="13"/>
      <c r="C10" s="31">
        <v>218175230008</v>
      </c>
      <c r="D10" s="13"/>
      <c r="E10" s="117">
        <v>3503</v>
      </c>
      <c r="F10" s="13"/>
      <c r="G10" s="60">
        <f>E10/E17</f>
        <v>3.5456959566753633E-7</v>
      </c>
      <c r="H10" s="13"/>
      <c r="I10" s="117">
        <v>3503</v>
      </c>
      <c r="J10" s="13"/>
      <c r="K10" s="118">
        <f>I10/I17</f>
        <v>3.5456959566753633E-7</v>
      </c>
      <c r="L10" s="13"/>
      <c r="N10" s="83"/>
    </row>
    <row r="11" spans="1:14" ht="19.5">
      <c r="A11" s="10" t="s">
        <v>115</v>
      </c>
      <c r="B11" s="13"/>
      <c r="C11" s="31">
        <v>9955255434</v>
      </c>
      <c r="D11" s="13"/>
      <c r="E11" s="31">
        <v>8012</v>
      </c>
      <c r="F11" s="13"/>
      <c r="G11" s="116">
        <f>E11/E17</f>
        <v>8.1096534413026002E-7</v>
      </c>
      <c r="H11" s="13"/>
      <c r="I11" s="117">
        <v>8012</v>
      </c>
      <c r="J11" s="13"/>
      <c r="K11" s="118">
        <f>I11/I17</f>
        <v>8.1096534413026002E-7</v>
      </c>
      <c r="L11" s="13"/>
      <c r="N11" s="83"/>
    </row>
    <row r="12" spans="1:14" ht="19.5">
      <c r="A12" s="10" t="s">
        <v>110</v>
      </c>
      <c r="B12" s="13"/>
      <c r="C12" s="31" t="s">
        <v>117</v>
      </c>
      <c r="D12" s="13"/>
      <c r="E12" s="117">
        <v>905424642</v>
      </c>
      <c r="F12" s="13"/>
      <c r="G12" s="60">
        <f>E12/E17</f>
        <v>9.1646031750317963E-2</v>
      </c>
      <c r="H12" s="13"/>
      <c r="I12" s="117">
        <v>905424642</v>
      </c>
      <c r="J12" s="13"/>
      <c r="K12" s="118">
        <f>I12/I17</f>
        <v>9.1646031750317963E-2</v>
      </c>
      <c r="L12" s="13"/>
      <c r="N12" s="83"/>
    </row>
    <row r="13" spans="1:14" ht="19.5">
      <c r="A13" s="10" t="s">
        <v>110</v>
      </c>
      <c r="B13" s="13"/>
      <c r="C13" s="31" t="s">
        <v>120</v>
      </c>
      <c r="D13" s="13"/>
      <c r="E13" s="117">
        <v>5866164380</v>
      </c>
      <c r="F13" s="13"/>
      <c r="G13" s="116">
        <f>E13/E17</f>
        <v>0.59376635236537367</v>
      </c>
      <c r="H13" s="13"/>
      <c r="I13" s="117">
        <v>5866164380</v>
      </c>
      <c r="J13" s="13"/>
      <c r="K13" s="118">
        <f>I13/I17</f>
        <v>0.59376635236537367</v>
      </c>
      <c r="L13" s="13"/>
      <c r="N13" s="83"/>
    </row>
    <row r="14" spans="1:14" ht="19.5">
      <c r="A14" s="10" t="s">
        <v>110</v>
      </c>
      <c r="B14" s="13"/>
      <c r="C14" s="31" t="s">
        <v>122</v>
      </c>
      <c r="D14" s="13"/>
      <c r="E14" s="117">
        <v>1656986301</v>
      </c>
      <c r="F14" s="13"/>
      <c r="G14" s="116">
        <f>E14/E17</f>
        <v>0.16771823087987914</v>
      </c>
      <c r="H14" s="13"/>
      <c r="I14" s="117">
        <v>1656986301</v>
      </c>
      <c r="J14" s="13"/>
      <c r="K14" s="118">
        <f>I14/I17</f>
        <v>0.16771823087987914</v>
      </c>
      <c r="L14" s="13"/>
      <c r="N14" s="83"/>
    </row>
    <row r="15" spans="1:14" ht="19.5">
      <c r="A15" s="10" t="s">
        <v>110</v>
      </c>
      <c r="B15" s="13"/>
      <c r="C15" s="31" t="s">
        <v>124</v>
      </c>
      <c r="D15" s="13"/>
      <c r="E15" s="117">
        <v>859178082</v>
      </c>
      <c r="F15" s="13"/>
      <c r="G15" s="116">
        <f>E15/E17</f>
        <v>8.6965008604381777E-2</v>
      </c>
      <c r="H15" s="13"/>
      <c r="I15" s="117">
        <v>859178082</v>
      </c>
      <c r="J15" s="13"/>
      <c r="K15" s="118">
        <f>I15/I17</f>
        <v>8.6965008604381777E-2</v>
      </c>
      <c r="L15" s="13"/>
      <c r="N15" s="83"/>
    </row>
    <row r="16" spans="1:14" ht="19.5">
      <c r="A16" s="10" t="s">
        <v>110</v>
      </c>
      <c r="B16" s="13"/>
      <c r="C16" s="31" t="s">
        <v>126</v>
      </c>
      <c r="D16" s="13"/>
      <c r="E16" s="117">
        <v>591798630</v>
      </c>
      <c r="F16" s="13"/>
      <c r="G16" s="116">
        <f>E16/E17</f>
        <v>5.9901170698173543E-2</v>
      </c>
      <c r="H16" s="13"/>
      <c r="I16" s="117">
        <v>591798630</v>
      </c>
      <c r="J16" s="13"/>
      <c r="K16" s="118">
        <f>I16/I17</f>
        <v>5.9901170698173543E-2</v>
      </c>
      <c r="L16" s="13"/>
      <c r="N16" s="83"/>
    </row>
    <row r="17" spans="1:12" ht="20.25" thickBot="1">
      <c r="A17" s="73"/>
      <c r="B17" s="13"/>
      <c r="C17" s="13"/>
      <c r="D17" s="13"/>
      <c r="E17" s="119">
        <f>SUM(E8:E16)</f>
        <v>9879583706</v>
      </c>
      <c r="F17" s="119">
        <f t="shared" ref="F17:K17" si="0">SUM(F8:F16)</f>
        <v>0</v>
      </c>
      <c r="G17" s="54">
        <f t="shared" si="0"/>
        <v>1</v>
      </c>
      <c r="H17" s="119">
        <f t="shared" si="0"/>
        <v>0</v>
      </c>
      <c r="I17" s="119">
        <f t="shared" si="0"/>
        <v>9879583706</v>
      </c>
      <c r="J17" s="119">
        <f t="shared" si="0"/>
        <v>0</v>
      </c>
      <c r="K17" s="54">
        <f t="shared" si="0"/>
        <v>1</v>
      </c>
      <c r="L17" s="119"/>
    </row>
    <row r="18" spans="1:12" ht="19.5" thickTop="1">
      <c r="G18" s="120"/>
      <c r="K18" s="121"/>
    </row>
    <row r="19" spans="1:12">
      <c r="G19" s="120"/>
    </row>
  </sheetData>
  <sheetProtection algorithmName="SHA-512" hashValue="IkURRI5bGSZOCvTnZvcLAaAfE2Ps2LJp75l6JD8UmQ5qLkVyJnPnMiONoieUDW3fy+Pbs+AIggFLIazSJAjNwQ==" saltValue="io37SUsT25uZVsOn/SiTrg==" spinCount="100000" sheet="1" objects="1" scenarios="1" selectLockedCells="1" autoFilter="0" selectUnlockedCells="1"/>
  <mergeCells count="4">
    <mergeCell ref="I6:K6"/>
    <mergeCell ref="A2:K2"/>
    <mergeCell ref="A3:K3"/>
    <mergeCell ref="A4:K4"/>
  </mergeCells>
  <pageMargins left="0.7" right="0.7" top="0.75" bottom="0.75" header="0.3" footer="0.3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214B7-F51F-4C8F-849B-71BDABA8356F}">
  <sheetPr>
    <tabColor theme="7" tint="0.39997558519241921"/>
  </sheetPr>
  <dimension ref="A2:E12"/>
  <sheetViews>
    <sheetView rightToLeft="1" view="pageBreakPreview" zoomScale="60" zoomScaleNormal="90" workbookViewId="0">
      <selection activeCell="E48" sqref="E48"/>
    </sheetView>
  </sheetViews>
  <sheetFormatPr defaultRowHeight="15"/>
  <cols>
    <col min="1" max="1" width="34.140625" style="135" bestFit="1" customWidth="1"/>
    <col min="2" max="2" width="1" style="135" customWidth="1"/>
    <col min="3" max="3" width="22.85546875" style="135" customWidth="1"/>
    <col min="4" max="4" width="1" style="135" customWidth="1"/>
    <col min="5" max="5" width="26.28515625" style="135" customWidth="1"/>
    <col min="6" max="6" width="1" style="135" customWidth="1"/>
    <col min="7" max="16384" width="9.140625" style="135"/>
  </cols>
  <sheetData>
    <row r="2" spans="1:5" ht="21">
      <c r="A2" s="140" t="s">
        <v>0</v>
      </c>
      <c r="B2" s="140"/>
      <c r="C2" s="140"/>
      <c r="D2" s="140"/>
      <c r="E2" s="140"/>
    </row>
    <row r="3" spans="1:5" ht="21">
      <c r="A3" s="140" t="s">
        <v>128</v>
      </c>
      <c r="B3" s="140"/>
      <c r="C3" s="140"/>
      <c r="D3" s="140"/>
      <c r="E3" s="140"/>
    </row>
    <row r="4" spans="1:5" ht="21">
      <c r="A4" s="145" t="s">
        <v>2</v>
      </c>
      <c r="B4" s="145"/>
      <c r="C4" s="145"/>
      <c r="D4" s="145"/>
      <c r="E4" s="145"/>
    </row>
    <row r="6" spans="1:5" ht="19.5">
      <c r="A6" s="77" t="s">
        <v>151</v>
      </c>
      <c r="B6" s="40"/>
      <c r="C6" s="78" t="s">
        <v>130</v>
      </c>
      <c r="D6" s="41"/>
      <c r="E6" s="78" t="s">
        <v>6</v>
      </c>
    </row>
    <row r="7" spans="1:5" ht="19.5">
      <c r="A7" s="26" t="s">
        <v>151</v>
      </c>
      <c r="B7" s="32"/>
      <c r="C7" s="30" t="s">
        <v>98</v>
      </c>
      <c r="D7" s="32"/>
      <c r="E7" s="92" t="s">
        <v>98</v>
      </c>
    </row>
    <row r="8" spans="1:5" ht="19.5">
      <c r="A8" s="10" t="s">
        <v>151</v>
      </c>
      <c r="B8" s="13"/>
      <c r="C8" s="31">
        <v>433418</v>
      </c>
      <c r="D8" s="13"/>
      <c r="E8" s="31">
        <v>433418</v>
      </c>
    </row>
    <row r="9" spans="1:5" ht="19.5">
      <c r="A9" s="10" t="s">
        <v>152</v>
      </c>
      <c r="B9" s="13"/>
      <c r="C9" s="31">
        <v>45880708</v>
      </c>
      <c r="D9" s="13"/>
      <c r="E9" s="117">
        <v>45880708</v>
      </c>
    </row>
    <row r="10" spans="1:5" ht="19.5">
      <c r="A10" s="10" t="s">
        <v>153</v>
      </c>
      <c r="B10" s="13"/>
      <c r="C10" s="31">
        <v>0</v>
      </c>
      <c r="D10" s="13"/>
      <c r="E10" s="31">
        <v>0</v>
      </c>
    </row>
    <row r="11" spans="1:5" ht="20.25" thickBot="1">
      <c r="A11" s="10" t="s">
        <v>137</v>
      </c>
      <c r="B11" s="13"/>
      <c r="C11" s="136">
        <f>SUM(C8:C10)</f>
        <v>46314126</v>
      </c>
      <c r="D11" s="13"/>
      <c r="E11" s="137">
        <f>SUM(E8:E10)</f>
        <v>46314126</v>
      </c>
    </row>
    <row r="12" spans="1:5" ht="20.25" thickTop="1">
      <c r="A12" s="10"/>
      <c r="B12" s="13"/>
      <c r="C12" s="31"/>
      <c r="D12" s="13"/>
      <c r="E12" s="117"/>
    </row>
  </sheetData>
  <sheetProtection algorithmName="SHA-512" hashValue="QXbZG47TWosIWGIUAXwQbD7hvGbzRsDeJXuLFJItl+tMbx05pOOUFVCeupVueuURdZcRDKcMtTvUM9OR6oimVg==" saltValue="CR1xUNRUp5C9KiG7F/KyhQ==" spinCount="100000" sheet="1" objects="1" scenarios="1" selectLockedCells="1" autoFilter="0" selectUnlockedCells="1"/>
  <mergeCells count="3">
    <mergeCell ref="A4:E4"/>
    <mergeCell ref="A3:E3"/>
    <mergeCell ref="A2:E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</sheetPr>
  <dimension ref="A2:T26"/>
  <sheetViews>
    <sheetView rightToLeft="1" view="pageBreakPreview" topLeftCell="A4" zoomScale="60" zoomScaleNormal="100" workbookViewId="0">
      <selection activeCell="A20" sqref="A20"/>
    </sheetView>
  </sheetViews>
  <sheetFormatPr defaultRowHeight="18.75"/>
  <cols>
    <col min="1" max="1" width="26.7109375" style="3" customWidth="1"/>
    <col min="2" max="2" width="1" style="4" customWidth="1"/>
    <col min="3" max="3" width="10.5703125" style="4" customWidth="1"/>
    <col min="4" max="4" width="0.7109375" style="4" customWidth="1"/>
    <col min="5" max="5" width="14.42578125" style="4" bestFit="1" customWidth="1"/>
    <col min="6" max="6" width="0.85546875" style="4" customWidth="1"/>
    <col min="7" max="7" width="8.7109375" style="4" bestFit="1" customWidth="1"/>
    <col min="8" max="8" width="0.85546875" style="4" customWidth="1"/>
    <col min="9" max="9" width="17.140625" style="4" bestFit="1" customWidth="1"/>
    <col min="10" max="10" width="1" style="4" customWidth="1"/>
    <col min="11" max="11" width="13.42578125" style="4" bestFit="1" customWidth="1"/>
    <col min="12" max="12" width="0.85546875" style="4" customWidth="1"/>
    <col min="13" max="13" width="16.7109375" style="4" customWidth="1"/>
    <col min="14" max="14" width="0.85546875" style="4" customWidth="1"/>
    <col min="15" max="15" width="18" style="4" customWidth="1"/>
    <col min="16" max="16" width="1" style="4" customWidth="1"/>
    <col min="17" max="17" width="13.42578125" style="4" bestFit="1" customWidth="1"/>
    <col min="18" max="18" width="0.7109375" style="4" customWidth="1"/>
    <col min="19" max="19" width="18.140625" style="4" customWidth="1"/>
    <col min="20" max="20" width="0.85546875" style="4" customWidth="1"/>
    <col min="21" max="16384" width="9.140625" style="4"/>
  </cols>
  <sheetData>
    <row r="2" spans="1:19" ht="21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21">
      <c r="A3" s="140" t="s">
        <v>128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ht="21">
      <c r="A4" s="145" t="s">
        <v>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1:19">
      <c r="A5" s="7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ht="19.5">
      <c r="A6" s="139" t="s">
        <v>129</v>
      </c>
      <c r="B6" s="139" t="s">
        <v>129</v>
      </c>
      <c r="C6" s="139" t="s">
        <v>129</v>
      </c>
      <c r="D6" s="139" t="s">
        <v>129</v>
      </c>
      <c r="E6" s="139" t="s">
        <v>129</v>
      </c>
      <c r="F6" s="139" t="s">
        <v>129</v>
      </c>
      <c r="G6" s="139" t="s">
        <v>129</v>
      </c>
      <c r="H6" s="13"/>
      <c r="I6" s="139" t="s">
        <v>130</v>
      </c>
      <c r="J6" s="139" t="s">
        <v>130</v>
      </c>
      <c r="K6" s="139" t="s">
        <v>130</v>
      </c>
      <c r="L6" s="139" t="s">
        <v>130</v>
      </c>
      <c r="M6" s="139" t="s">
        <v>130</v>
      </c>
      <c r="N6" s="27"/>
      <c r="O6" s="139" t="s">
        <v>131</v>
      </c>
      <c r="P6" s="144" t="s">
        <v>131</v>
      </c>
      <c r="Q6" s="139" t="s">
        <v>131</v>
      </c>
      <c r="R6" s="139" t="s">
        <v>131</v>
      </c>
      <c r="S6" s="139" t="s">
        <v>131</v>
      </c>
    </row>
    <row r="7" spans="1:19" ht="39">
      <c r="A7" s="28" t="s">
        <v>132</v>
      </c>
      <c r="B7" s="13"/>
      <c r="C7" s="65" t="s">
        <v>133</v>
      </c>
      <c r="D7" s="13"/>
      <c r="E7" s="28" t="s">
        <v>54</v>
      </c>
      <c r="F7" s="13"/>
      <c r="G7" s="28" t="s">
        <v>55</v>
      </c>
      <c r="H7" s="13"/>
      <c r="I7" s="9" t="s">
        <v>134</v>
      </c>
      <c r="J7" s="27"/>
      <c r="K7" s="9" t="s">
        <v>135</v>
      </c>
      <c r="L7" s="13"/>
      <c r="M7" s="9" t="s">
        <v>136</v>
      </c>
      <c r="N7" s="27"/>
      <c r="O7" s="9" t="s">
        <v>134</v>
      </c>
      <c r="P7" s="13"/>
      <c r="Q7" s="28" t="s">
        <v>135</v>
      </c>
      <c r="R7" s="13"/>
      <c r="S7" s="28" t="s">
        <v>136</v>
      </c>
    </row>
    <row r="8" spans="1:19" ht="19.5">
      <c r="A8" s="26" t="s">
        <v>72</v>
      </c>
      <c r="B8" s="13"/>
      <c r="C8" s="32" t="s">
        <v>157</v>
      </c>
      <c r="D8" s="13"/>
      <c r="E8" s="32" t="s">
        <v>74</v>
      </c>
      <c r="F8" s="13"/>
      <c r="G8" s="71">
        <v>23</v>
      </c>
      <c r="H8" s="11"/>
      <c r="I8" s="23">
        <v>2189281619</v>
      </c>
      <c r="J8" s="11"/>
      <c r="K8" s="4" t="s">
        <v>157</v>
      </c>
      <c r="L8" s="11"/>
      <c r="M8" s="23">
        <v>2189281619</v>
      </c>
      <c r="N8" s="11"/>
      <c r="O8" s="23">
        <v>2189281619</v>
      </c>
      <c r="P8" s="11"/>
      <c r="Q8" s="23" t="s">
        <v>157</v>
      </c>
      <c r="R8" s="11"/>
      <c r="S8" s="23">
        <v>2189281619</v>
      </c>
    </row>
    <row r="9" spans="1:19" ht="19.5">
      <c r="A9" s="26" t="s">
        <v>66</v>
      </c>
      <c r="B9" s="32"/>
      <c r="C9" s="32" t="s">
        <v>157</v>
      </c>
      <c r="D9" s="32"/>
      <c r="E9" s="32" t="s">
        <v>68</v>
      </c>
      <c r="F9" s="32"/>
      <c r="G9" s="71">
        <v>23</v>
      </c>
      <c r="H9" s="23"/>
      <c r="I9" s="23">
        <v>26330689933</v>
      </c>
      <c r="J9" s="23"/>
      <c r="K9" s="4" t="s">
        <v>157</v>
      </c>
      <c r="L9" s="23"/>
      <c r="M9" s="23">
        <v>26330689933</v>
      </c>
      <c r="N9" s="23"/>
      <c r="O9" s="23">
        <v>26330689933</v>
      </c>
      <c r="P9" s="23"/>
      <c r="Q9" s="23" t="s">
        <v>157</v>
      </c>
      <c r="R9" s="23"/>
      <c r="S9" s="23">
        <v>26330689933</v>
      </c>
    </row>
    <row r="10" spans="1:19" ht="19.5">
      <c r="A10" s="10" t="s">
        <v>69</v>
      </c>
      <c r="B10" s="13"/>
      <c r="C10" s="32" t="s">
        <v>157</v>
      </c>
      <c r="D10" s="13"/>
      <c r="E10" s="13" t="s">
        <v>71</v>
      </c>
      <c r="F10" s="13"/>
      <c r="G10" s="14">
        <v>20.5</v>
      </c>
      <c r="H10" s="11"/>
      <c r="I10" s="11">
        <v>32008093360</v>
      </c>
      <c r="J10" s="11"/>
      <c r="K10" s="4" t="s">
        <v>157</v>
      </c>
      <c r="L10" s="11"/>
      <c r="M10" s="11">
        <v>32008093360</v>
      </c>
      <c r="N10" s="11"/>
      <c r="O10" s="11">
        <v>32008093360</v>
      </c>
      <c r="P10" s="11"/>
      <c r="Q10" s="23" t="s">
        <v>157</v>
      </c>
      <c r="R10" s="11"/>
      <c r="S10" s="11">
        <v>32008093360</v>
      </c>
    </row>
    <row r="11" spans="1:19" ht="19.5">
      <c r="A11" s="10" t="s">
        <v>78</v>
      </c>
      <c r="B11" s="13"/>
      <c r="C11" s="32" t="s">
        <v>157</v>
      </c>
      <c r="D11" s="13"/>
      <c r="E11" s="13" t="s">
        <v>80</v>
      </c>
      <c r="F11" s="13"/>
      <c r="G11" s="74">
        <v>18</v>
      </c>
      <c r="H11" s="11"/>
      <c r="I11" s="11">
        <v>291877968</v>
      </c>
      <c r="J11" s="11"/>
      <c r="K11" s="4" t="s">
        <v>157</v>
      </c>
      <c r="L11" s="11"/>
      <c r="M11" s="11">
        <v>291877968</v>
      </c>
      <c r="N11" s="11"/>
      <c r="O11" s="11">
        <v>291877968</v>
      </c>
      <c r="P11" s="11"/>
      <c r="Q11" s="23" t="s">
        <v>157</v>
      </c>
      <c r="R11" s="11"/>
      <c r="S11" s="11">
        <v>291877968</v>
      </c>
    </row>
    <row r="12" spans="1:19" ht="19.5">
      <c r="A12" s="10" t="s">
        <v>84</v>
      </c>
      <c r="B12" s="13"/>
      <c r="C12" s="32" t="s">
        <v>157</v>
      </c>
      <c r="D12" s="13"/>
      <c r="E12" s="13" t="s">
        <v>86</v>
      </c>
      <c r="F12" s="13"/>
      <c r="G12" s="74">
        <v>17</v>
      </c>
      <c r="H12" s="11"/>
      <c r="I12" s="11">
        <v>1585800323</v>
      </c>
      <c r="J12" s="11"/>
      <c r="K12" s="4" t="s">
        <v>157</v>
      </c>
      <c r="L12" s="11"/>
      <c r="M12" s="11">
        <v>1585800323</v>
      </c>
      <c r="N12" s="11"/>
      <c r="O12" s="11">
        <v>1585800323</v>
      </c>
      <c r="P12" s="11"/>
      <c r="Q12" s="23" t="s">
        <v>157</v>
      </c>
      <c r="R12" s="11"/>
      <c r="S12" s="11">
        <v>1585800323</v>
      </c>
    </row>
    <row r="13" spans="1:19" ht="19.5">
      <c r="A13" s="10" t="s">
        <v>75</v>
      </c>
      <c r="B13" s="13"/>
      <c r="C13" s="32" t="s">
        <v>157</v>
      </c>
      <c r="D13" s="13"/>
      <c r="E13" s="13" t="s">
        <v>77</v>
      </c>
      <c r="F13" s="13"/>
      <c r="G13" s="74">
        <v>18</v>
      </c>
      <c r="H13" s="11"/>
      <c r="I13" s="11">
        <v>14287069</v>
      </c>
      <c r="J13" s="11"/>
      <c r="K13" s="4" t="s">
        <v>157</v>
      </c>
      <c r="L13" s="11"/>
      <c r="M13" s="11">
        <v>14287069</v>
      </c>
      <c r="N13" s="11"/>
      <c r="O13" s="11">
        <v>14287069</v>
      </c>
      <c r="P13" s="11"/>
      <c r="Q13" s="23" t="s">
        <v>157</v>
      </c>
      <c r="R13" s="11"/>
      <c r="S13" s="11">
        <v>14287069</v>
      </c>
    </row>
    <row r="14" spans="1:19" ht="19.5">
      <c r="A14" s="10" t="s">
        <v>63</v>
      </c>
      <c r="B14" s="13"/>
      <c r="C14" s="32" t="s">
        <v>157</v>
      </c>
      <c r="D14" s="13"/>
      <c r="E14" s="47" t="s">
        <v>65</v>
      </c>
      <c r="F14" s="13"/>
      <c r="G14" s="74">
        <v>18</v>
      </c>
      <c r="H14" s="11"/>
      <c r="I14" s="11">
        <v>30806163937</v>
      </c>
      <c r="J14" s="11"/>
      <c r="K14" s="4" t="s">
        <v>157</v>
      </c>
      <c r="L14" s="11"/>
      <c r="M14" s="11">
        <v>30806163937</v>
      </c>
      <c r="N14" s="11"/>
      <c r="O14" s="11">
        <v>30806163937</v>
      </c>
      <c r="P14" s="11"/>
      <c r="Q14" s="23" t="s">
        <v>157</v>
      </c>
      <c r="R14" s="11"/>
      <c r="S14" s="11">
        <v>30806163937</v>
      </c>
    </row>
    <row r="15" spans="1:19" ht="19.5">
      <c r="A15" s="10" t="s">
        <v>61</v>
      </c>
      <c r="B15" s="13"/>
      <c r="C15" s="32" t="s">
        <v>157</v>
      </c>
      <c r="D15" s="13"/>
      <c r="E15" s="13" t="s">
        <v>38</v>
      </c>
      <c r="F15" s="13"/>
      <c r="G15" s="74">
        <v>16</v>
      </c>
      <c r="H15" s="11"/>
      <c r="I15" s="11">
        <v>23990971076</v>
      </c>
      <c r="J15" s="11"/>
      <c r="K15" s="4" t="s">
        <v>157</v>
      </c>
      <c r="L15" s="11"/>
      <c r="M15" s="11">
        <v>23990971076</v>
      </c>
      <c r="N15" s="11"/>
      <c r="O15" s="11">
        <v>23990971076</v>
      </c>
      <c r="P15" s="11"/>
      <c r="Q15" s="23" t="s">
        <v>157</v>
      </c>
      <c r="R15" s="11"/>
      <c r="S15" s="11">
        <v>23990971076</v>
      </c>
    </row>
    <row r="16" spans="1:19" ht="19.5">
      <c r="A16" s="10" t="s">
        <v>101</v>
      </c>
      <c r="B16" s="13"/>
      <c r="C16" s="32">
        <v>31</v>
      </c>
      <c r="D16" s="13"/>
      <c r="E16" s="13" t="s">
        <v>157</v>
      </c>
      <c r="F16" s="13"/>
      <c r="G16" s="75" t="s">
        <v>157</v>
      </c>
      <c r="H16" s="11"/>
      <c r="I16" s="11">
        <v>4813</v>
      </c>
      <c r="J16" s="11"/>
      <c r="K16" s="4" t="s">
        <v>157</v>
      </c>
      <c r="L16" s="11"/>
      <c r="M16" s="11">
        <v>4813</v>
      </c>
      <c r="N16" s="11"/>
      <c r="O16" s="11">
        <v>4813</v>
      </c>
      <c r="P16" s="11"/>
      <c r="Q16" s="23" t="s">
        <v>157</v>
      </c>
      <c r="R16" s="11"/>
      <c r="S16" s="11">
        <v>4813</v>
      </c>
    </row>
    <row r="17" spans="1:20" ht="19.5">
      <c r="A17" s="10" t="s">
        <v>107</v>
      </c>
      <c r="B17" s="13"/>
      <c r="C17" s="32">
        <v>30</v>
      </c>
      <c r="D17" s="13"/>
      <c r="E17" s="13" t="s">
        <v>157</v>
      </c>
      <c r="F17" s="13"/>
      <c r="G17" s="75" t="s">
        <v>157</v>
      </c>
      <c r="H17" s="11"/>
      <c r="I17" s="11">
        <v>15343</v>
      </c>
      <c r="J17" s="11"/>
      <c r="K17" s="4" t="s">
        <v>157</v>
      </c>
      <c r="L17" s="11"/>
      <c r="M17" s="11">
        <v>15343</v>
      </c>
      <c r="N17" s="11"/>
      <c r="O17" s="11">
        <v>15343</v>
      </c>
      <c r="P17" s="11"/>
      <c r="Q17" s="23" t="s">
        <v>157</v>
      </c>
      <c r="R17" s="11"/>
      <c r="S17" s="11">
        <v>15343</v>
      </c>
    </row>
    <row r="18" spans="1:20" ht="19.5">
      <c r="A18" s="10" t="s">
        <v>113</v>
      </c>
      <c r="B18" s="13"/>
      <c r="C18" s="31">
        <v>21</v>
      </c>
      <c r="D18" s="13"/>
      <c r="E18" s="13" t="s">
        <v>157</v>
      </c>
      <c r="F18" s="13"/>
      <c r="G18" s="75" t="s">
        <v>157</v>
      </c>
      <c r="H18" s="11"/>
      <c r="I18" s="11">
        <v>3503</v>
      </c>
      <c r="J18" s="11"/>
      <c r="K18" s="4" t="s">
        <v>157</v>
      </c>
      <c r="L18" s="11"/>
      <c r="M18" s="11">
        <v>3503</v>
      </c>
      <c r="N18" s="11"/>
      <c r="O18" s="11">
        <v>3503</v>
      </c>
      <c r="P18" s="11"/>
      <c r="Q18" s="23" t="s">
        <v>157</v>
      </c>
      <c r="R18" s="11"/>
      <c r="S18" s="11">
        <v>3503</v>
      </c>
    </row>
    <row r="19" spans="1:20" ht="19.5">
      <c r="A19" s="10" t="s">
        <v>115</v>
      </c>
      <c r="B19" s="13"/>
      <c r="C19" s="31">
        <v>9</v>
      </c>
      <c r="D19" s="13"/>
      <c r="E19" s="13" t="s">
        <v>157</v>
      </c>
      <c r="F19" s="13"/>
      <c r="G19" s="75" t="s">
        <v>157</v>
      </c>
      <c r="H19" s="11"/>
      <c r="I19" s="11">
        <v>8012</v>
      </c>
      <c r="J19" s="11"/>
      <c r="K19" s="4" t="s">
        <v>157</v>
      </c>
      <c r="L19" s="11"/>
      <c r="M19" s="11">
        <v>8012</v>
      </c>
      <c r="N19" s="11"/>
      <c r="O19" s="11">
        <v>8012</v>
      </c>
      <c r="P19" s="11"/>
      <c r="Q19" s="23" t="s">
        <v>157</v>
      </c>
      <c r="R19" s="11"/>
      <c r="S19" s="11">
        <v>8012</v>
      </c>
    </row>
    <row r="20" spans="1:20" ht="19.5">
      <c r="A20" s="10" t="s">
        <v>110</v>
      </c>
      <c r="B20" s="13"/>
      <c r="C20" s="31">
        <v>26</v>
      </c>
      <c r="D20" s="13"/>
      <c r="E20" s="13" t="s">
        <v>157</v>
      </c>
      <c r="F20" s="13"/>
      <c r="G20" s="71">
        <v>22.5</v>
      </c>
      <c r="H20" s="11"/>
      <c r="I20" s="11">
        <v>905424642</v>
      </c>
      <c r="J20" s="11"/>
      <c r="K20" s="4">
        <v>989908</v>
      </c>
      <c r="L20" s="11"/>
      <c r="M20" s="11">
        <v>904434734</v>
      </c>
      <c r="N20" s="11"/>
      <c r="O20" s="11">
        <v>905424642</v>
      </c>
      <c r="P20" s="11"/>
      <c r="Q20" s="23">
        <v>989908</v>
      </c>
      <c r="R20" s="11"/>
      <c r="S20" s="11">
        <v>904434734</v>
      </c>
    </row>
    <row r="21" spans="1:20" ht="19.5">
      <c r="A21" s="10" t="s">
        <v>110</v>
      </c>
      <c r="B21" s="13"/>
      <c r="C21" s="31">
        <v>10</v>
      </c>
      <c r="D21" s="13"/>
      <c r="E21" s="13" t="s">
        <v>157</v>
      </c>
      <c r="F21" s="13"/>
      <c r="G21" s="71">
        <v>22.5</v>
      </c>
      <c r="H21" s="11"/>
      <c r="I21" s="11">
        <v>5866164380</v>
      </c>
      <c r="J21" s="11"/>
      <c r="K21" s="12">
        <v>22389671</v>
      </c>
      <c r="L21" s="11"/>
      <c r="M21" s="11">
        <v>5843774709</v>
      </c>
      <c r="N21" s="11"/>
      <c r="O21" s="11">
        <v>5866164380</v>
      </c>
      <c r="P21" s="11"/>
      <c r="Q21" s="23">
        <v>22389671</v>
      </c>
      <c r="R21" s="11"/>
      <c r="S21" s="11">
        <v>5843774709</v>
      </c>
    </row>
    <row r="22" spans="1:20" ht="19.5">
      <c r="A22" s="10" t="s">
        <v>110</v>
      </c>
      <c r="B22" s="13"/>
      <c r="C22" s="31">
        <v>2</v>
      </c>
      <c r="D22" s="13"/>
      <c r="E22" s="13" t="s">
        <v>157</v>
      </c>
      <c r="F22" s="13"/>
      <c r="G22" s="71">
        <v>22.5</v>
      </c>
      <c r="H22" s="11"/>
      <c r="I22" s="11">
        <v>1656986301</v>
      </c>
      <c r="J22" s="11"/>
      <c r="K22" s="4">
        <v>2538331</v>
      </c>
      <c r="L22" s="11"/>
      <c r="M22" s="11">
        <v>1654447970</v>
      </c>
      <c r="N22" s="11"/>
      <c r="O22" s="11">
        <v>1656986301</v>
      </c>
      <c r="P22" s="11"/>
      <c r="Q22" s="11">
        <v>2538331</v>
      </c>
      <c r="R22" s="11"/>
      <c r="S22" s="11">
        <v>1654447970</v>
      </c>
    </row>
    <row r="23" spans="1:20" ht="19.5">
      <c r="A23" s="10" t="s">
        <v>110</v>
      </c>
      <c r="B23" s="13"/>
      <c r="C23" s="31">
        <v>15</v>
      </c>
      <c r="D23" s="13"/>
      <c r="E23" s="13" t="s">
        <v>157</v>
      </c>
      <c r="F23" s="13"/>
      <c r="G23" s="71">
        <v>22.5</v>
      </c>
      <c r="H23" s="11"/>
      <c r="I23" s="11">
        <v>859178082</v>
      </c>
      <c r="J23" s="11"/>
      <c r="K23" s="12">
        <v>9773965</v>
      </c>
      <c r="L23" s="11"/>
      <c r="M23" s="11">
        <v>849404117</v>
      </c>
      <c r="N23" s="11"/>
      <c r="O23" s="11">
        <v>859178082</v>
      </c>
      <c r="P23" s="11"/>
      <c r="Q23" s="11">
        <v>9773965</v>
      </c>
      <c r="R23" s="11"/>
      <c r="S23" s="11">
        <v>849404117</v>
      </c>
    </row>
    <row r="24" spans="1:20" ht="19.5">
      <c r="A24" s="10" t="s">
        <v>110</v>
      </c>
      <c r="B24" s="13"/>
      <c r="C24" s="31">
        <v>28</v>
      </c>
      <c r="D24" s="13"/>
      <c r="E24" s="13" t="s">
        <v>157</v>
      </c>
      <c r="F24" s="13"/>
      <c r="G24" s="71">
        <v>22.5</v>
      </c>
      <c r="H24" s="11"/>
      <c r="I24" s="11">
        <v>591798630</v>
      </c>
      <c r="J24" s="11"/>
      <c r="K24" s="12">
        <v>12878980</v>
      </c>
      <c r="L24" s="11"/>
      <c r="M24" s="11">
        <v>578919650</v>
      </c>
      <c r="N24" s="11"/>
      <c r="O24" s="11">
        <v>591798630</v>
      </c>
      <c r="P24" s="11"/>
      <c r="Q24" s="11">
        <v>12878980</v>
      </c>
      <c r="R24" s="11"/>
      <c r="S24" s="11">
        <v>578919650</v>
      </c>
    </row>
    <row r="25" spans="1:20" s="52" customFormat="1" ht="21.75" thickBot="1">
      <c r="A25" s="10"/>
      <c r="B25" s="8"/>
      <c r="C25" s="8"/>
      <c r="D25" s="8"/>
      <c r="E25" s="8"/>
      <c r="F25" s="8"/>
      <c r="G25" s="49"/>
      <c r="H25" s="49"/>
      <c r="I25" s="50">
        <f>SUM(I8:I24)</f>
        <v>127096748991</v>
      </c>
      <c r="J25" s="50">
        <f t="shared" ref="J25:S25" si="0">SUM(J8:J24)</f>
        <v>0</v>
      </c>
      <c r="K25" s="50">
        <f t="shared" si="0"/>
        <v>48570855</v>
      </c>
      <c r="L25" s="50">
        <f t="shared" si="0"/>
        <v>0</v>
      </c>
      <c r="M25" s="50">
        <f t="shared" si="0"/>
        <v>127048178136</v>
      </c>
      <c r="N25" s="50">
        <f t="shared" si="0"/>
        <v>0</v>
      </c>
      <c r="O25" s="50">
        <f t="shared" si="0"/>
        <v>127096748991</v>
      </c>
      <c r="P25" s="50">
        <f t="shared" si="0"/>
        <v>0</v>
      </c>
      <c r="Q25" s="50">
        <f t="shared" si="0"/>
        <v>48570855</v>
      </c>
      <c r="R25" s="50">
        <f t="shared" si="0"/>
        <v>0</v>
      </c>
      <c r="S25" s="50">
        <f t="shared" si="0"/>
        <v>127048178136</v>
      </c>
      <c r="T25" s="76"/>
    </row>
    <row r="26" spans="1:20" ht="19.5" thickTop="1"/>
  </sheetData>
  <sheetProtection algorithmName="SHA-512" hashValue="BSrLXbNEH8YItemixvPySQ6Puab19hZCpAQgxoaw08ProlrJaJ3xcXPjGfGiiIrlKe0iuzVpFOHf5IDXfTXxpw==" saltValue="schXunKgydfWZ8kz2fLyOw==" spinCount="100000" sheet="1" objects="1" scenarios="1" selectLockedCells="1" autoFilter="0" selectUnlockedCells="1"/>
  <mergeCells count="6">
    <mergeCell ref="O6:S6"/>
    <mergeCell ref="I6:M6"/>
    <mergeCell ref="A2:S2"/>
    <mergeCell ref="A3:S3"/>
    <mergeCell ref="A4:S4"/>
    <mergeCell ref="A6:G6"/>
  </mergeCells>
  <pageMargins left="0.7" right="0.7" top="0.75" bottom="0.75" header="0.3" footer="0.3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2:R35"/>
  <sheetViews>
    <sheetView rightToLeft="1" view="pageBreakPreview" zoomScale="60" zoomScaleNormal="100" workbookViewId="0">
      <selection activeCell="U32" sqref="U32"/>
    </sheetView>
  </sheetViews>
  <sheetFormatPr defaultRowHeight="18.75"/>
  <cols>
    <col min="1" max="1" width="30.42578125" style="82" customWidth="1"/>
    <col min="2" max="2" width="0.7109375" style="84" customWidth="1"/>
    <col min="3" max="3" width="11.7109375" style="84" customWidth="1"/>
    <col min="4" max="4" width="0.5703125" style="84" customWidth="1"/>
    <col min="5" max="5" width="18.85546875" style="106" customWidth="1"/>
    <col min="6" max="6" width="0.7109375" style="106" customWidth="1"/>
    <col min="7" max="7" width="18.42578125" style="106" customWidth="1"/>
    <col min="8" max="8" width="0.5703125" style="106" customWidth="1"/>
    <col min="9" max="9" width="17.5703125" style="106" customWidth="1"/>
    <col min="10" max="10" width="0.85546875" style="84" customWidth="1"/>
    <col min="11" max="11" width="11.5703125" style="84" customWidth="1"/>
    <col min="12" max="12" width="0.42578125" style="84" customWidth="1"/>
    <col min="13" max="13" width="18.42578125" style="106" customWidth="1"/>
    <col min="14" max="14" width="0.42578125" style="106" customWidth="1"/>
    <col min="15" max="15" width="19.42578125" style="106" customWidth="1"/>
    <col min="16" max="16" width="0.5703125" style="106" customWidth="1"/>
    <col min="17" max="17" width="17.42578125" style="106" customWidth="1"/>
    <col min="18" max="18" width="0.5703125" style="83" customWidth="1"/>
    <col min="19" max="16384" width="9.140625" style="84"/>
  </cols>
  <sheetData>
    <row r="2" spans="1:18" ht="21">
      <c r="A2" s="140" t="s">
        <v>158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</row>
    <row r="3" spans="1:18" ht="21">
      <c r="A3" s="140" t="s">
        <v>128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</row>
    <row r="4" spans="1:18" ht="21">
      <c r="A4" s="145" t="s">
        <v>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</row>
    <row r="5" spans="1:18">
      <c r="A5" s="73"/>
      <c r="B5" s="13"/>
      <c r="C5" s="13"/>
      <c r="D5" s="13"/>
      <c r="E5" s="85"/>
      <c r="F5" s="85"/>
      <c r="G5" s="85"/>
      <c r="H5" s="85"/>
      <c r="I5" s="85"/>
      <c r="J5" s="13"/>
      <c r="K5" s="13"/>
      <c r="L5" s="13"/>
      <c r="M5" s="85"/>
      <c r="N5" s="85"/>
      <c r="O5" s="85"/>
      <c r="P5" s="85"/>
      <c r="Q5" s="85"/>
    </row>
    <row r="6" spans="1:18" ht="19.5">
      <c r="A6" s="138" t="s">
        <v>3</v>
      </c>
      <c r="B6" s="13"/>
      <c r="C6" s="139" t="s">
        <v>130</v>
      </c>
      <c r="D6" s="139" t="s">
        <v>130</v>
      </c>
      <c r="E6" s="139" t="s">
        <v>130</v>
      </c>
      <c r="F6" s="139" t="s">
        <v>130</v>
      </c>
      <c r="G6" s="139" t="s">
        <v>130</v>
      </c>
      <c r="H6" s="144" t="s">
        <v>130</v>
      </c>
      <c r="I6" s="139" t="s">
        <v>130</v>
      </c>
      <c r="J6" s="27"/>
      <c r="K6" s="139" t="s">
        <v>131</v>
      </c>
      <c r="L6" s="139" t="s">
        <v>131</v>
      </c>
      <c r="M6" s="139" t="s">
        <v>131</v>
      </c>
      <c r="N6" s="139" t="s">
        <v>131</v>
      </c>
      <c r="O6" s="139" t="s">
        <v>131</v>
      </c>
      <c r="P6" s="144" t="s">
        <v>131</v>
      </c>
      <c r="Q6" s="139" t="s">
        <v>131</v>
      </c>
    </row>
    <row r="7" spans="1:18" s="91" customFormat="1" ht="39">
      <c r="A7" s="139" t="s">
        <v>3</v>
      </c>
      <c r="B7" s="41"/>
      <c r="C7" s="43" t="s">
        <v>7</v>
      </c>
      <c r="D7" s="41"/>
      <c r="E7" s="86" t="s">
        <v>138</v>
      </c>
      <c r="F7" s="87"/>
      <c r="G7" s="86" t="s">
        <v>139</v>
      </c>
      <c r="H7" s="87"/>
      <c r="I7" s="86" t="s">
        <v>140</v>
      </c>
      <c r="J7" s="88"/>
      <c r="K7" s="43" t="s">
        <v>7</v>
      </c>
      <c r="L7" s="41"/>
      <c r="M7" s="86" t="s">
        <v>138</v>
      </c>
      <c r="N7" s="89"/>
      <c r="O7" s="86" t="s">
        <v>139</v>
      </c>
      <c r="P7" s="87"/>
      <c r="Q7" s="86" t="s">
        <v>140</v>
      </c>
      <c r="R7" s="90"/>
    </row>
    <row r="8" spans="1:18" s="96" customFormat="1" ht="19.5">
      <c r="A8" s="79" t="s">
        <v>25</v>
      </c>
      <c r="B8" s="47"/>
      <c r="C8" s="92">
        <v>7000000</v>
      </c>
      <c r="D8" s="47"/>
      <c r="E8" s="93">
        <v>93381057000</v>
      </c>
      <c r="F8" s="94"/>
      <c r="G8" s="93">
        <v>90597717000</v>
      </c>
      <c r="H8" s="94"/>
      <c r="I8" s="93">
        <v>2783340000</v>
      </c>
      <c r="J8" s="47"/>
      <c r="K8" s="92">
        <v>7000000</v>
      </c>
      <c r="L8" s="47"/>
      <c r="M8" s="93">
        <v>93381057000</v>
      </c>
      <c r="N8" s="94"/>
      <c r="O8" s="93">
        <v>90597717000</v>
      </c>
      <c r="P8" s="94"/>
      <c r="Q8" s="93">
        <v>2783340000</v>
      </c>
      <c r="R8" s="95"/>
    </row>
    <row r="9" spans="1:18" s="96" customFormat="1" ht="19.5">
      <c r="A9" s="79" t="s">
        <v>20</v>
      </c>
      <c r="B9" s="97"/>
      <c r="C9" s="92">
        <v>32085561</v>
      </c>
      <c r="D9" s="97"/>
      <c r="E9" s="93">
        <v>60791206544</v>
      </c>
      <c r="F9" s="93"/>
      <c r="G9" s="93">
        <v>59770577683</v>
      </c>
      <c r="H9" s="93"/>
      <c r="I9" s="93">
        <v>1020628861</v>
      </c>
      <c r="J9" s="97"/>
      <c r="K9" s="92">
        <v>32085561</v>
      </c>
      <c r="L9" s="97"/>
      <c r="M9" s="93">
        <v>60791206544</v>
      </c>
      <c r="N9" s="93"/>
      <c r="O9" s="93">
        <v>59770577683</v>
      </c>
      <c r="P9" s="93"/>
      <c r="Q9" s="93">
        <v>1020628861</v>
      </c>
      <c r="R9" s="95"/>
    </row>
    <row r="10" spans="1:18" s="96" customFormat="1" ht="19.5">
      <c r="A10" s="80" t="s">
        <v>27</v>
      </c>
      <c r="B10" s="47"/>
      <c r="C10" s="98">
        <v>13620691</v>
      </c>
      <c r="D10" s="47"/>
      <c r="E10" s="94">
        <v>92746588036</v>
      </c>
      <c r="F10" s="94"/>
      <c r="G10" s="94">
        <v>75713710992</v>
      </c>
      <c r="H10" s="94"/>
      <c r="I10" s="94">
        <v>17032877044</v>
      </c>
      <c r="J10" s="47"/>
      <c r="K10" s="98">
        <v>13620691</v>
      </c>
      <c r="L10" s="47"/>
      <c r="M10" s="94">
        <v>92746588036</v>
      </c>
      <c r="N10" s="94"/>
      <c r="O10" s="94">
        <v>75713710992</v>
      </c>
      <c r="P10" s="94"/>
      <c r="Q10" s="94">
        <v>17032877044</v>
      </c>
      <c r="R10" s="95"/>
    </row>
    <row r="11" spans="1:18" s="96" customFormat="1" ht="19.5">
      <c r="A11" s="80" t="s">
        <v>21</v>
      </c>
      <c r="B11" s="47"/>
      <c r="C11" s="98">
        <v>218115</v>
      </c>
      <c r="D11" s="47"/>
      <c r="E11" s="94">
        <v>5266490170</v>
      </c>
      <c r="F11" s="94"/>
      <c r="G11" s="94">
        <v>4754801541</v>
      </c>
      <c r="H11" s="94"/>
      <c r="I11" s="94">
        <v>511688629</v>
      </c>
      <c r="J11" s="47"/>
      <c r="K11" s="98">
        <v>218115</v>
      </c>
      <c r="L11" s="47"/>
      <c r="M11" s="94">
        <v>5266490170</v>
      </c>
      <c r="N11" s="94"/>
      <c r="O11" s="94">
        <v>4754801541</v>
      </c>
      <c r="P11" s="94"/>
      <c r="Q11" s="94">
        <v>511688629</v>
      </c>
      <c r="R11" s="95"/>
    </row>
    <row r="12" spans="1:18" s="96" customFormat="1" ht="19.5">
      <c r="A12" s="80" t="s">
        <v>30</v>
      </c>
      <c r="B12" s="47"/>
      <c r="C12" s="98">
        <v>2500000</v>
      </c>
      <c r="D12" s="47"/>
      <c r="E12" s="94">
        <v>24970312500</v>
      </c>
      <c r="F12" s="94"/>
      <c r="G12" s="94">
        <v>25029000000</v>
      </c>
      <c r="H12" s="94"/>
      <c r="I12" s="94">
        <v>-58687500</v>
      </c>
      <c r="J12" s="47"/>
      <c r="K12" s="98">
        <v>2500000</v>
      </c>
      <c r="L12" s="47"/>
      <c r="M12" s="94">
        <v>24970312500</v>
      </c>
      <c r="N12" s="94"/>
      <c r="O12" s="94">
        <v>25029000000</v>
      </c>
      <c r="P12" s="94"/>
      <c r="Q12" s="94">
        <v>-58687500</v>
      </c>
      <c r="R12" s="95"/>
    </row>
    <row r="13" spans="1:18" s="96" customFormat="1" ht="19.5">
      <c r="A13" s="80" t="s">
        <v>26</v>
      </c>
      <c r="B13" s="47"/>
      <c r="C13" s="98">
        <v>15000000</v>
      </c>
      <c r="D13" s="47"/>
      <c r="E13" s="94">
        <v>60970056750</v>
      </c>
      <c r="F13" s="94"/>
      <c r="G13" s="94">
        <v>60164876250</v>
      </c>
      <c r="H13" s="94"/>
      <c r="I13" s="94">
        <v>805180500</v>
      </c>
      <c r="J13" s="47"/>
      <c r="K13" s="98">
        <v>15000000</v>
      </c>
      <c r="L13" s="47"/>
      <c r="M13" s="94">
        <v>60970056750</v>
      </c>
      <c r="N13" s="94"/>
      <c r="O13" s="94">
        <v>60164876250</v>
      </c>
      <c r="P13" s="94"/>
      <c r="Q13" s="94">
        <v>805180500</v>
      </c>
      <c r="R13" s="95"/>
    </row>
    <row r="14" spans="1:18" s="96" customFormat="1" ht="19.5">
      <c r="A14" s="80" t="s">
        <v>16</v>
      </c>
      <c r="B14" s="47"/>
      <c r="C14" s="98">
        <v>20000000</v>
      </c>
      <c r="D14" s="47"/>
      <c r="E14" s="94">
        <v>65348847000</v>
      </c>
      <c r="F14" s="94"/>
      <c r="G14" s="94">
        <v>64374678000</v>
      </c>
      <c r="H14" s="94"/>
      <c r="I14" s="94">
        <v>974169000</v>
      </c>
      <c r="J14" s="47"/>
      <c r="K14" s="98">
        <v>20000000</v>
      </c>
      <c r="L14" s="47"/>
      <c r="M14" s="94">
        <v>65348847000</v>
      </c>
      <c r="N14" s="94"/>
      <c r="O14" s="94">
        <v>64374678000</v>
      </c>
      <c r="P14" s="94"/>
      <c r="Q14" s="94">
        <v>974169000</v>
      </c>
      <c r="R14" s="95"/>
    </row>
    <row r="15" spans="1:18" s="96" customFormat="1" ht="19.5">
      <c r="A15" s="80" t="s">
        <v>28</v>
      </c>
      <c r="B15" s="47"/>
      <c r="C15" s="98">
        <v>4000000</v>
      </c>
      <c r="D15" s="47"/>
      <c r="E15" s="94">
        <v>55002774600</v>
      </c>
      <c r="F15" s="94"/>
      <c r="G15" s="94">
        <v>53861605200</v>
      </c>
      <c r="H15" s="94"/>
      <c r="I15" s="94">
        <v>1141169400</v>
      </c>
      <c r="J15" s="47"/>
      <c r="K15" s="98">
        <v>4000000</v>
      </c>
      <c r="L15" s="47"/>
      <c r="M15" s="94">
        <v>55002774600</v>
      </c>
      <c r="N15" s="94"/>
      <c r="O15" s="94">
        <v>53861605200</v>
      </c>
      <c r="P15" s="94"/>
      <c r="Q15" s="94">
        <v>1141169400</v>
      </c>
      <c r="R15" s="95"/>
    </row>
    <row r="16" spans="1:18" s="96" customFormat="1" ht="19.5">
      <c r="A16" s="80" t="s">
        <v>29</v>
      </c>
      <c r="B16" s="47"/>
      <c r="C16" s="98">
        <v>2500000</v>
      </c>
      <c r="D16" s="47"/>
      <c r="E16" s="94">
        <v>24970312500</v>
      </c>
      <c r="F16" s="94"/>
      <c r="G16" s="94">
        <v>25029000000</v>
      </c>
      <c r="H16" s="94"/>
      <c r="I16" s="94">
        <v>-58687500</v>
      </c>
      <c r="J16" s="47"/>
      <c r="K16" s="98">
        <v>2500000</v>
      </c>
      <c r="L16" s="47"/>
      <c r="M16" s="94">
        <v>24970312500</v>
      </c>
      <c r="N16" s="94"/>
      <c r="O16" s="94">
        <v>25029000000</v>
      </c>
      <c r="P16" s="94"/>
      <c r="Q16" s="94">
        <v>-58687500</v>
      </c>
      <c r="R16" s="95"/>
    </row>
    <row r="17" spans="1:18" s="96" customFormat="1" ht="19.5">
      <c r="A17" s="80" t="s">
        <v>24</v>
      </c>
      <c r="B17" s="47"/>
      <c r="C17" s="98">
        <v>5875429</v>
      </c>
      <c r="D17" s="47"/>
      <c r="E17" s="94">
        <v>83688945577</v>
      </c>
      <c r="F17" s="94"/>
      <c r="G17" s="94">
        <v>77468464383</v>
      </c>
      <c r="H17" s="94"/>
      <c r="I17" s="94">
        <v>6220481194</v>
      </c>
      <c r="J17" s="47"/>
      <c r="K17" s="98">
        <v>5875429</v>
      </c>
      <c r="L17" s="47"/>
      <c r="M17" s="94">
        <v>83688945577</v>
      </c>
      <c r="N17" s="94"/>
      <c r="O17" s="94">
        <v>77468464383</v>
      </c>
      <c r="P17" s="94"/>
      <c r="Q17" s="94">
        <v>6220481194</v>
      </c>
      <c r="R17" s="95"/>
    </row>
    <row r="18" spans="1:18" s="96" customFormat="1" ht="19.5">
      <c r="A18" s="80" t="s">
        <v>22</v>
      </c>
      <c r="B18" s="47"/>
      <c r="C18" s="98">
        <v>68565</v>
      </c>
      <c r="D18" s="47"/>
      <c r="E18" s="94">
        <v>501363173</v>
      </c>
      <c r="F18" s="94"/>
      <c r="G18" s="94">
        <v>498662697</v>
      </c>
      <c r="H18" s="94"/>
      <c r="I18" s="94">
        <v>2700476</v>
      </c>
      <c r="J18" s="47"/>
      <c r="K18" s="98">
        <v>68565</v>
      </c>
      <c r="L18" s="47"/>
      <c r="M18" s="94">
        <v>501363173</v>
      </c>
      <c r="N18" s="94"/>
      <c r="O18" s="94">
        <v>498662697</v>
      </c>
      <c r="P18" s="94"/>
      <c r="Q18" s="94">
        <v>2700476</v>
      </c>
      <c r="R18" s="95"/>
    </row>
    <row r="19" spans="1:18" s="96" customFormat="1" ht="19.5">
      <c r="A19" s="80" t="s">
        <v>19</v>
      </c>
      <c r="B19" s="47"/>
      <c r="C19" s="98">
        <v>60450168</v>
      </c>
      <c r="D19" s="47"/>
      <c r="E19" s="94">
        <v>81903337189</v>
      </c>
      <c r="F19" s="94"/>
      <c r="G19" s="94">
        <v>80100622504</v>
      </c>
      <c r="H19" s="94"/>
      <c r="I19" s="94">
        <v>1802714685</v>
      </c>
      <c r="J19" s="47"/>
      <c r="K19" s="98">
        <v>60450168</v>
      </c>
      <c r="L19" s="47"/>
      <c r="M19" s="94">
        <v>81903337189</v>
      </c>
      <c r="N19" s="94"/>
      <c r="O19" s="94">
        <v>80100622504</v>
      </c>
      <c r="P19" s="94"/>
      <c r="Q19" s="94">
        <v>1802714685</v>
      </c>
      <c r="R19" s="95"/>
    </row>
    <row r="20" spans="1:18" s="96" customFormat="1" ht="19.5">
      <c r="A20" s="80" t="s">
        <v>15</v>
      </c>
      <c r="B20" s="47"/>
      <c r="C20" s="98">
        <v>14152500</v>
      </c>
      <c r="D20" s="47"/>
      <c r="E20" s="94">
        <v>67555941185</v>
      </c>
      <c r="F20" s="94"/>
      <c r="G20" s="94">
        <v>65164331439</v>
      </c>
      <c r="H20" s="94"/>
      <c r="I20" s="94">
        <v>2391609746</v>
      </c>
      <c r="J20" s="47"/>
      <c r="K20" s="98">
        <v>14152500</v>
      </c>
      <c r="L20" s="47"/>
      <c r="M20" s="94">
        <v>67555941185</v>
      </c>
      <c r="N20" s="94"/>
      <c r="O20" s="94">
        <v>65164331439</v>
      </c>
      <c r="P20" s="94"/>
      <c r="Q20" s="94">
        <v>2391609746</v>
      </c>
      <c r="R20" s="95"/>
    </row>
    <row r="21" spans="1:18" s="96" customFormat="1" ht="19.5">
      <c r="A21" s="80" t="s">
        <v>18</v>
      </c>
      <c r="B21" s="47"/>
      <c r="C21" s="98">
        <v>21362500</v>
      </c>
      <c r="D21" s="47"/>
      <c r="E21" s="94">
        <v>63175294546</v>
      </c>
      <c r="F21" s="94"/>
      <c r="G21" s="94">
        <v>62071054104</v>
      </c>
      <c r="H21" s="94"/>
      <c r="I21" s="94">
        <v>1104240442</v>
      </c>
      <c r="J21" s="47"/>
      <c r="K21" s="98">
        <v>21362500</v>
      </c>
      <c r="L21" s="47"/>
      <c r="M21" s="94">
        <v>63175294546</v>
      </c>
      <c r="N21" s="94"/>
      <c r="O21" s="94">
        <v>62071054104</v>
      </c>
      <c r="P21" s="94"/>
      <c r="Q21" s="94">
        <v>1104240442</v>
      </c>
      <c r="R21" s="95"/>
    </row>
    <row r="22" spans="1:18" s="96" customFormat="1" ht="19.5">
      <c r="A22" s="80" t="s">
        <v>17</v>
      </c>
      <c r="B22" s="47"/>
      <c r="C22" s="98">
        <v>5000000</v>
      </c>
      <c r="D22" s="47"/>
      <c r="E22" s="94">
        <v>77356971000</v>
      </c>
      <c r="F22" s="94"/>
      <c r="G22" s="94">
        <v>76029914250</v>
      </c>
      <c r="H22" s="94"/>
      <c r="I22" s="94">
        <v>1327056750</v>
      </c>
      <c r="J22" s="47"/>
      <c r="K22" s="98">
        <v>5000000</v>
      </c>
      <c r="L22" s="47"/>
      <c r="M22" s="94">
        <v>77356971000</v>
      </c>
      <c r="N22" s="94"/>
      <c r="O22" s="94">
        <v>76029914250</v>
      </c>
      <c r="P22" s="94"/>
      <c r="Q22" s="94">
        <v>1327056750</v>
      </c>
      <c r="R22" s="95"/>
    </row>
    <row r="23" spans="1:18" s="96" customFormat="1" ht="19.5">
      <c r="A23" s="80" t="s">
        <v>23</v>
      </c>
      <c r="B23" s="47"/>
      <c r="C23" s="98">
        <v>160260</v>
      </c>
      <c r="D23" s="47"/>
      <c r="E23" s="94">
        <v>50532560900</v>
      </c>
      <c r="F23" s="94"/>
      <c r="G23" s="94">
        <v>47511085408</v>
      </c>
      <c r="H23" s="94"/>
      <c r="I23" s="94">
        <v>3021475492</v>
      </c>
      <c r="J23" s="47"/>
      <c r="K23" s="98">
        <v>160260</v>
      </c>
      <c r="L23" s="47"/>
      <c r="M23" s="94">
        <v>50532560900</v>
      </c>
      <c r="N23" s="94"/>
      <c r="O23" s="94">
        <v>47511085408</v>
      </c>
      <c r="P23" s="94"/>
      <c r="Q23" s="94">
        <v>3021475492</v>
      </c>
      <c r="R23" s="95"/>
    </row>
    <row r="24" spans="1:18" s="96" customFormat="1" ht="19.5">
      <c r="A24" s="80" t="s">
        <v>61</v>
      </c>
      <c r="B24" s="47"/>
      <c r="C24" s="98">
        <v>1386965</v>
      </c>
      <c r="D24" s="47"/>
      <c r="E24" s="94">
        <v>1329370231285</v>
      </c>
      <c r="F24" s="94"/>
      <c r="G24" s="94">
        <v>1316924480970</v>
      </c>
      <c r="H24" s="94"/>
      <c r="I24" s="94">
        <v>12445750315</v>
      </c>
      <c r="J24" s="47"/>
      <c r="K24" s="98">
        <v>1386965</v>
      </c>
      <c r="L24" s="47"/>
      <c r="M24" s="94">
        <v>1329370231285</v>
      </c>
      <c r="N24" s="94"/>
      <c r="O24" s="94">
        <v>1316924480970</v>
      </c>
      <c r="P24" s="94"/>
      <c r="Q24" s="94">
        <v>12445750315</v>
      </c>
      <c r="R24" s="95"/>
    </row>
    <row r="25" spans="1:18" s="96" customFormat="1" ht="19.5">
      <c r="A25" s="80" t="s">
        <v>63</v>
      </c>
      <c r="B25" s="47"/>
      <c r="C25" s="98">
        <v>2117259</v>
      </c>
      <c r="D25" s="47"/>
      <c r="E25" s="94">
        <v>2023084972121</v>
      </c>
      <c r="F25" s="94"/>
      <c r="G25" s="94">
        <v>2009953994965</v>
      </c>
      <c r="H25" s="94"/>
      <c r="I25" s="94">
        <v>13130977156</v>
      </c>
      <c r="J25" s="47"/>
      <c r="K25" s="98">
        <v>2117259</v>
      </c>
      <c r="L25" s="47"/>
      <c r="M25" s="94">
        <v>2023084972121</v>
      </c>
      <c r="N25" s="94"/>
      <c r="O25" s="94">
        <v>2009953994965</v>
      </c>
      <c r="P25" s="94"/>
      <c r="Q25" s="94">
        <v>13130977156</v>
      </c>
      <c r="R25" s="95"/>
    </row>
    <row r="26" spans="1:18" s="96" customFormat="1" ht="19.5">
      <c r="A26" s="80" t="s">
        <v>81</v>
      </c>
      <c r="B26" s="47"/>
      <c r="C26" s="98">
        <v>3000</v>
      </c>
      <c r="D26" s="47"/>
      <c r="E26" s="94">
        <v>2699210679</v>
      </c>
      <c r="F26" s="94"/>
      <c r="G26" s="94">
        <v>2657731625</v>
      </c>
      <c r="H26" s="94"/>
      <c r="I26" s="94">
        <v>41479054</v>
      </c>
      <c r="J26" s="47"/>
      <c r="K26" s="98">
        <v>3000</v>
      </c>
      <c r="L26" s="47"/>
      <c r="M26" s="94">
        <v>2699210679</v>
      </c>
      <c r="N26" s="94"/>
      <c r="O26" s="94">
        <v>2657731625</v>
      </c>
      <c r="P26" s="94"/>
      <c r="Q26" s="94">
        <v>41479054</v>
      </c>
      <c r="R26" s="95"/>
    </row>
    <row r="27" spans="1:18" s="96" customFormat="1" ht="19.5">
      <c r="A27" s="80" t="s">
        <v>75</v>
      </c>
      <c r="B27" s="47"/>
      <c r="C27" s="98">
        <v>1000</v>
      </c>
      <c r="D27" s="47"/>
      <c r="E27" s="94">
        <v>924552394</v>
      </c>
      <c r="F27" s="94"/>
      <c r="G27" s="94">
        <v>924552394</v>
      </c>
      <c r="H27" s="94"/>
      <c r="I27" s="94" t="s">
        <v>157</v>
      </c>
      <c r="J27" s="47"/>
      <c r="K27" s="98">
        <v>1000</v>
      </c>
      <c r="L27" s="47"/>
      <c r="M27" s="94">
        <v>924552394</v>
      </c>
      <c r="N27" s="94"/>
      <c r="O27" s="94">
        <v>924552394</v>
      </c>
      <c r="P27" s="94"/>
      <c r="Q27" s="94" t="s">
        <v>157</v>
      </c>
      <c r="R27" s="95"/>
    </row>
    <row r="28" spans="1:18" s="96" customFormat="1" ht="19.5">
      <c r="A28" s="80" t="s">
        <v>84</v>
      </c>
      <c r="B28" s="47"/>
      <c r="C28" s="98">
        <v>205000</v>
      </c>
      <c r="D28" s="47"/>
      <c r="E28" s="94">
        <v>198090029673</v>
      </c>
      <c r="F28" s="94"/>
      <c r="G28" s="94">
        <v>197126159608</v>
      </c>
      <c r="H28" s="94"/>
      <c r="I28" s="94">
        <v>963870065</v>
      </c>
      <c r="J28" s="47"/>
      <c r="K28" s="98">
        <v>205000</v>
      </c>
      <c r="L28" s="47"/>
      <c r="M28" s="94">
        <v>198090029673</v>
      </c>
      <c r="N28" s="94"/>
      <c r="O28" s="94">
        <v>197126159608</v>
      </c>
      <c r="P28" s="94"/>
      <c r="Q28" s="94">
        <v>963870065</v>
      </c>
      <c r="R28" s="95"/>
    </row>
    <row r="29" spans="1:18" s="96" customFormat="1" ht="19.5">
      <c r="A29" s="80" t="s">
        <v>57</v>
      </c>
      <c r="B29" s="47"/>
      <c r="C29" s="98">
        <v>71600</v>
      </c>
      <c r="D29" s="47"/>
      <c r="E29" s="94">
        <v>51075908813</v>
      </c>
      <c r="F29" s="94"/>
      <c r="G29" s="94">
        <v>50593412281</v>
      </c>
      <c r="H29" s="94"/>
      <c r="I29" s="94">
        <v>482496532</v>
      </c>
      <c r="J29" s="47"/>
      <c r="K29" s="98">
        <v>71600</v>
      </c>
      <c r="L29" s="47"/>
      <c r="M29" s="94">
        <v>51075908813</v>
      </c>
      <c r="N29" s="94"/>
      <c r="O29" s="94">
        <v>50593412281</v>
      </c>
      <c r="P29" s="94"/>
      <c r="Q29" s="94">
        <v>482496532</v>
      </c>
      <c r="R29" s="95"/>
    </row>
    <row r="30" spans="1:18" s="96" customFormat="1" ht="19.5">
      <c r="A30" s="80" t="s">
        <v>78</v>
      </c>
      <c r="B30" s="47"/>
      <c r="C30" s="98">
        <v>20000</v>
      </c>
      <c r="D30" s="47"/>
      <c r="E30" s="94">
        <v>19996375000</v>
      </c>
      <c r="F30" s="94"/>
      <c r="G30" s="94">
        <v>19996375000</v>
      </c>
      <c r="H30" s="94"/>
      <c r="I30" s="94" t="s">
        <v>157</v>
      </c>
      <c r="J30" s="47"/>
      <c r="K30" s="98">
        <v>20000</v>
      </c>
      <c r="L30" s="47"/>
      <c r="M30" s="94">
        <v>19996375000</v>
      </c>
      <c r="N30" s="94"/>
      <c r="O30" s="94">
        <v>19996375000</v>
      </c>
      <c r="P30" s="94"/>
      <c r="Q30" s="94" t="s">
        <v>157</v>
      </c>
      <c r="R30" s="95"/>
    </row>
    <row r="31" spans="1:18" s="96" customFormat="1" ht="19.5">
      <c r="A31" s="80" t="s">
        <v>69</v>
      </c>
      <c r="B31" s="47"/>
      <c r="C31" s="98">
        <v>2100000</v>
      </c>
      <c r="D31" s="47"/>
      <c r="E31" s="94">
        <v>2034938500533</v>
      </c>
      <c r="F31" s="94"/>
      <c r="G31" s="94">
        <v>2027864882859</v>
      </c>
      <c r="H31" s="94"/>
      <c r="I31" s="94">
        <v>7073617674</v>
      </c>
      <c r="J31" s="47"/>
      <c r="K31" s="98">
        <v>2100000</v>
      </c>
      <c r="L31" s="47"/>
      <c r="M31" s="94">
        <v>2034938500533</v>
      </c>
      <c r="N31" s="94"/>
      <c r="O31" s="94">
        <v>2027864882859</v>
      </c>
      <c r="P31" s="94"/>
      <c r="Q31" s="94">
        <v>7073617674</v>
      </c>
      <c r="R31" s="95"/>
    </row>
    <row r="32" spans="1:18" s="96" customFormat="1" ht="19.5">
      <c r="A32" s="80" t="s">
        <v>72</v>
      </c>
      <c r="B32" s="47"/>
      <c r="C32" s="98">
        <v>117500</v>
      </c>
      <c r="D32" s="47"/>
      <c r="E32" s="94">
        <v>117478703125</v>
      </c>
      <c r="F32" s="94"/>
      <c r="G32" s="94">
        <v>117536968750</v>
      </c>
      <c r="H32" s="94"/>
      <c r="I32" s="94">
        <v>-58265625</v>
      </c>
      <c r="J32" s="47"/>
      <c r="K32" s="98">
        <v>117500</v>
      </c>
      <c r="L32" s="47"/>
      <c r="M32" s="94">
        <v>117478703125</v>
      </c>
      <c r="N32" s="94"/>
      <c r="O32" s="94">
        <v>117536968750</v>
      </c>
      <c r="P32" s="94"/>
      <c r="Q32" s="94">
        <v>-58265625</v>
      </c>
      <c r="R32" s="95"/>
    </row>
    <row r="33" spans="1:18" s="102" customFormat="1" ht="19.5">
      <c r="A33" s="81" t="s">
        <v>66</v>
      </c>
      <c r="B33" s="99"/>
      <c r="C33" s="100">
        <v>1500000</v>
      </c>
      <c r="D33" s="99"/>
      <c r="E33" s="101">
        <v>1499728125000</v>
      </c>
      <c r="F33" s="101"/>
      <c r="G33" s="101">
        <v>1499848125000</v>
      </c>
      <c r="H33" s="101"/>
      <c r="I33" s="101">
        <v>-120000000</v>
      </c>
      <c r="J33" s="99"/>
      <c r="K33" s="100">
        <v>1500000</v>
      </c>
      <c r="L33" s="99"/>
      <c r="M33" s="101">
        <v>1499728125000</v>
      </c>
      <c r="N33" s="101"/>
      <c r="O33" s="101">
        <v>1499848125000</v>
      </c>
      <c r="P33" s="101"/>
      <c r="Q33" s="101">
        <v>-120000000</v>
      </c>
    </row>
    <row r="34" spans="1:18" s="105" customFormat="1" ht="21.75" thickBot="1">
      <c r="A34" s="80"/>
      <c r="B34" s="103"/>
      <c r="C34" s="104">
        <f>SUM(C8:C33)</f>
        <v>211516113</v>
      </c>
      <c r="D34" s="104">
        <f t="shared" ref="D34:Q34" si="0">SUM(D8:D33)</f>
        <v>0</v>
      </c>
      <c r="E34" s="104">
        <f t="shared" si="0"/>
        <v>8185548667293</v>
      </c>
      <c r="F34" s="104">
        <f t="shared" si="0"/>
        <v>0</v>
      </c>
      <c r="G34" s="104">
        <f t="shared" si="0"/>
        <v>8111566784903</v>
      </c>
      <c r="H34" s="104">
        <f t="shared" si="0"/>
        <v>0</v>
      </c>
      <c r="I34" s="104">
        <f t="shared" si="0"/>
        <v>73981882390</v>
      </c>
      <c r="J34" s="104">
        <f t="shared" si="0"/>
        <v>0</v>
      </c>
      <c r="K34" s="104">
        <f t="shared" si="0"/>
        <v>211516113</v>
      </c>
      <c r="L34" s="104">
        <f t="shared" si="0"/>
        <v>0</v>
      </c>
      <c r="M34" s="104">
        <f t="shared" si="0"/>
        <v>8185548667293</v>
      </c>
      <c r="N34" s="104">
        <f t="shared" si="0"/>
        <v>0</v>
      </c>
      <c r="O34" s="104">
        <f t="shared" si="0"/>
        <v>8111566784903</v>
      </c>
      <c r="P34" s="104">
        <f t="shared" si="0"/>
        <v>0</v>
      </c>
      <c r="Q34" s="104">
        <f t="shared" si="0"/>
        <v>73981882390</v>
      </c>
      <c r="R34" s="104"/>
    </row>
    <row r="35" spans="1:18" ht="19.5" thickTop="1"/>
  </sheetData>
  <sheetProtection algorithmName="SHA-512" hashValue="iFCYMfwC0JL1pXKc+dSNJ9ikVaoisPYzn2Q/AGip4aTMMrqkMSJ9Ms/JyZNr3u4fnvA4c92aao2G1z7vAny+SQ==" saltValue="A8EJcX6KaXK3EOUO3Vsy1A==" spinCount="100000" sheet="1" objects="1" scenarios="1" selectLockedCells="1" autoFilter="0" selectUnlockedCells="1"/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2:AA14"/>
  <sheetViews>
    <sheetView rightToLeft="1" view="pageBreakPreview" zoomScale="60" zoomScaleNormal="100" workbookViewId="0">
      <selection activeCell="K13" sqref="K13"/>
    </sheetView>
  </sheetViews>
  <sheetFormatPr defaultRowHeight="18.75"/>
  <cols>
    <col min="1" max="1" width="30" style="1" customWidth="1"/>
    <col min="2" max="2" width="1" style="1" customWidth="1"/>
    <col min="3" max="3" width="13.140625" style="1" customWidth="1"/>
    <col min="4" max="4" width="1" style="1" customWidth="1"/>
    <col min="5" max="5" width="18" style="1" customWidth="1"/>
    <col min="6" max="6" width="1" style="1" customWidth="1"/>
    <col min="7" max="7" width="18.28515625" style="1" customWidth="1"/>
    <col min="8" max="8" width="0.42578125" style="1" customWidth="1"/>
    <col min="9" max="9" width="12.140625" style="1" customWidth="1"/>
    <col min="10" max="10" width="0.5703125" style="1" customWidth="1"/>
    <col min="11" max="11" width="17" style="1" bestFit="1" customWidth="1"/>
    <col min="12" max="12" width="1" style="1" customWidth="1"/>
    <col min="13" max="13" width="10.5703125" style="1" customWidth="1"/>
    <col min="14" max="14" width="1" style="1" customWidth="1"/>
    <col min="15" max="15" width="12.5703125" style="1" customWidth="1"/>
    <col min="16" max="16" width="1" style="1" customWidth="1"/>
    <col min="17" max="17" width="14" style="1" bestFit="1" customWidth="1"/>
    <col min="18" max="18" width="1" style="1" customWidth="1"/>
    <col min="19" max="19" width="9.855468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19.5703125" style="1" bestFit="1" customWidth="1"/>
    <col min="24" max="24" width="1" style="1" customWidth="1"/>
    <col min="25" max="25" width="13.42578125" style="17" customWidth="1"/>
    <col min="26" max="26" width="1" style="1" customWidth="1"/>
    <col min="27" max="27" width="11.5703125" style="1" bestFit="1" customWidth="1"/>
    <col min="28" max="28" width="20.5703125" style="1" bestFit="1" customWidth="1"/>
    <col min="29" max="16384" width="9.140625" style="1"/>
  </cols>
  <sheetData>
    <row r="2" spans="1:27" ht="21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2"/>
    </row>
    <row r="3" spans="1:27" ht="21">
      <c r="A3" s="140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2"/>
    </row>
    <row r="4" spans="1:27" ht="21">
      <c r="A4" s="140" t="s">
        <v>2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2"/>
    </row>
    <row r="5" spans="1:27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/>
      <c r="Z5" s="3"/>
    </row>
    <row r="6" spans="1:27" ht="19.5" customHeight="1">
      <c r="A6" s="6"/>
      <c r="C6" s="139" t="s">
        <v>4</v>
      </c>
      <c r="D6" s="139" t="s">
        <v>4</v>
      </c>
      <c r="E6" s="139" t="s">
        <v>4</v>
      </c>
      <c r="F6" s="139" t="s">
        <v>4</v>
      </c>
      <c r="G6" s="139" t="s">
        <v>4</v>
      </c>
      <c r="I6" s="139" t="s">
        <v>5</v>
      </c>
      <c r="J6" s="139" t="s">
        <v>5</v>
      </c>
      <c r="K6" s="139" t="s">
        <v>5</v>
      </c>
      <c r="L6" s="139" t="s">
        <v>5</v>
      </c>
      <c r="M6" s="139" t="s">
        <v>5</v>
      </c>
      <c r="N6" s="139" t="s">
        <v>5</v>
      </c>
      <c r="O6" s="139" t="s">
        <v>5</v>
      </c>
      <c r="Q6" s="139" t="s">
        <v>6</v>
      </c>
      <c r="R6" s="139" t="s">
        <v>6</v>
      </c>
      <c r="S6" s="139" t="s">
        <v>6</v>
      </c>
      <c r="T6" s="139" t="s">
        <v>6</v>
      </c>
      <c r="U6" s="139" t="s">
        <v>6</v>
      </c>
      <c r="V6" s="139" t="s">
        <v>6</v>
      </c>
      <c r="W6" s="139" t="s">
        <v>6</v>
      </c>
      <c r="X6" s="139" t="s">
        <v>6</v>
      </c>
      <c r="Y6" s="139" t="s">
        <v>6</v>
      </c>
    </row>
    <row r="7" spans="1:27" ht="19.5" customHeight="1">
      <c r="A7" s="138" t="s">
        <v>3</v>
      </c>
      <c r="C7" s="141" t="s">
        <v>7</v>
      </c>
      <c r="D7" s="8"/>
      <c r="E7" s="138" t="s">
        <v>8</v>
      </c>
      <c r="F7" s="8"/>
      <c r="G7" s="138" t="s">
        <v>9</v>
      </c>
      <c r="I7" s="139" t="s">
        <v>10</v>
      </c>
      <c r="J7" s="139" t="s">
        <v>10</v>
      </c>
      <c r="K7" s="139" t="s">
        <v>10</v>
      </c>
      <c r="L7" s="8"/>
      <c r="M7" s="139" t="s">
        <v>11</v>
      </c>
      <c r="N7" s="139" t="s">
        <v>11</v>
      </c>
      <c r="O7" s="139" t="s">
        <v>11</v>
      </c>
      <c r="Q7" s="138" t="s">
        <v>7</v>
      </c>
      <c r="R7" s="8"/>
      <c r="S7" s="138" t="s">
        <v>12</v>
      </c>
      <c r="T7" s="8"/>
      <c r="U7" s="138" t="s">
        <v>8</v>
      </c>
      <c r="V7" s="8"/>
      <c r="W7" s="138" t="s">
        <v>9</v>
      </c>
      <c r="X7" s="8"/>
      <c r="Y7" s="142" t="s">
        <v>13</v>
      </c>
    </row>
    <row r="8" spans="1:27" ht="19.5" customHeight="1">
      <c r="A8" s="138" t="s">
        <v>3</v>
      </c>
      <c r="C8" s="139" t="s">
        <v>7</v>
      </c>
      <c r="D8" s="8"/>
      <c r="E8" s="139" t="s">
        <v>8</v>
      </c>
      <c r="F8" s="8"/>
      <c r="G8" s="139" t="s">
        <v>9</v>
      </c>
      <c r="I8" s="9" t="s">
        <v>7</v>
      </c>
      <c r="J8" s="8"/>
      <c r="K8" s="9" t="s">
        <v>8</v>
      </c>
      <c r="L8" s="8"/>
      <c r="M8" s="9" t="s">
        <v>7</v>
      </c>
      <c r="N8" s="8"/>
      <c r="O8" s="9" t="s">
        <v>14</v>
      </c>
      <c r="Q8" s="139" t="s">
        <v>7</v>
      </c>
      <c r="R8" s="8"/>
      <c r="S8" s="139" t="s">
        <v>12</v>
      </c>
      <c r="T8" s="8"/>
      <c r="U8" s="139" t="s">
        <v>8</v>
      </c>
      <c r="V8" s="8"/>
      <c r="W8" s="139" t="s">
        <v>9</v>
      </c>
      <c r="X8" s="8"/>
      <c r="Y8" s="143" t="s">
        <v>13</v>
      </c>
    </row>
    <row r="9" spans="1:27" ht="19.5">
      <c r="A9" s="10" t="s">
        <v>29</v>
      </c>
      <c r="C9" s="11" t="s">
        <v>157</v>
      </c>
      <c r="D9" s="11"/>
      <c r="E9" s="11" t="s">
        <v>157</v>
      </c>
      <c r="F9" s="11"/>
      <c r="G9" s="11" t="s">
        <v>157</v>
      </c>
      <c r="I9" s="11">
        <v>2500000</v>
      </c>
      <c r="J9" s="11"/>
      <c r="K9" s="12">
        <v>25029000000</v>
      </c>
      <c r="L9" s="11"/>
      <c r="M9" s="21" t="s">
        <v>157</v>
      </c>
      <c r="N9" s="11"/>
      <c r="O9" s="12" t="s">
        <v>157</v>
      </c>
      <c r="Q9" s="11">
        <v>2500000</v>
      </c>
      <c r="R9" s="11"/>
      <c r="S9" s="11">
        <v>10000</v>
      </c>
      <c r="T9" s="11"/>
      <c r="U9" s="11">
        <v>25029000000</v>
      </c>
      <c r="V9" s="11"/>
      <c r="W9" s="11">
        <v>24970312500</v>
      </c>
      <c r="X9" s="13"/>
      <c r="Y9" s="18">
        <v>2.5999999999999999E-3</v>
      </c>
      <c r="AA9" s="14"/>
    </row>
    <row r="10" spans="1:27" ht="19.5">
      <c r="A10" s="10" t="s">
        <v>30</v>
      </c>
      <c r="C10" s="11" t="s">
        <v>157</v>
      </c>
      <c r="D10" s="11"/>
      <c r="E10" s="11" t="s">
        <v>157</v>
      </c>
      <c r="F10" s="11"/>
      <c r="G10" s="11" t="s">
        <v>157</v>
      </c>
      <c r="I10" s="11">
        <v>2500000</v>
      </c>
      <c r="J10" s="11"/>
      <c r="K10" s="12">
        <v>25029000000</v>
      </c>
      <c r="L10" s="11"/>
      <c r="M10" s="21" t="s">
        <v>157</v>
      </c>
      <c r="N10" s="11"/>
      <c r="O10" s="12" t="s">
        <v>157</v>
      </c>
      <c r="Q10" s="11">
        <v>2500000</v>
      </c>
      <c r="R10" s="11"/>
      <c r="S10" s="11">
        <v>10000</v>
      </c>
      <c r="T10" s="11"/>
      <c r="U10" s="11">
        <v>25029000000</v>
      </c>
      <c r="V10" s="11"/>
      <c r="W10" s="11">
        <v>24970312500</v>
      </c>
      <c r="X10" s="13"/>
      <c r="Y10" s="18">
        <v>2.5999999999999999E-3</v>
      </c>
      <c r="AA10" s="14"/>
    </row>
    <row r="11" spans="1:27" ht="19.5">
      <c r="A11" s="10" t="s">
        <v>23</v>
      </c>
      <c r="C11" s="11">
        <v>160260</v>
      </c>
      <c r="D11" s="11"/>
      <c r="E11" s="11">
        <v>50655210928</v>
      </c>
      <c r="F11" s="11"/>
      <c r="G11" s="11">
        <v>47511085408.368797</v>
      </c>
      <c r="I11" s="11" t="s">
        <v>157</v>
      </c>
      <c r="J11" s="11"/>
      <c r="K11" s="12" t="s">
        <v>157</v>
      </c>
      <c r="L11" s="11"/>
      <c r="M11" s="21" t="s">
        <v>157</v>
      </c>
      <c r="N11" s="11"/>
      <c r="O11" s="12" t="s">
        <v>157</v>
      </c>
      <c r="Q11" s="11">
        <v>160260</v>
      </c>
      <c r="R11" s="11"/>
      <c r="S11" s="11">
        <v>315691</v>
      </c>
      <c r="T11" s="11"/>
      <c r="U11" s="11">
        <v>50655210928</v>
      </c>
      <c r="V11" s="11"/>
      <c r="W11" s="11">
        <v>50532560900.403702</v>
      </c>
      <c r="X11" s="13"/>
      <c r="Y11" s="18">
        <v>5.3E-3</v>
      </c>
      <c r="AA11" s="14"/>
    </row>
    <row r="12" spans="1:27" ht="19.5">
      <c r="A12" s="10" t="s">
        <v>24</v>
      </c>
      <c r="C12" s="11">
        <v>5875429</v>
      </c>
      <c r="D12" s="11"/>
      <c r="E12" s="11">
        <v>63248419774</v>
      </c>
      <c r="F12" s="11"/>
      <c r="G12" s="11">
        <v>77468464383.125198</v>
      </c>
      <c r="I12" s="11" t="s">
        <v>157</v>
      </c>
      <c r="J12" s="11"/>
      <c r="K12" s="12" t="s">
        <v>157</v>
      </c>
      <c r="L12" s="11"/>
      <c r="M12" s="21" t="s">
        <v>157</v>
      </c>
      <c r="N12" s="11"/>
      <c r="O12" s="12" t="s">
        <v>157</v>
      </c>
      <c r="Q12" s="11">
        <v>5875429</v>
      </c>
      <c r="R12" s="11"/>
      <c r="S12" s="11">
        <v>14261</v>
      </c>
      <c r="T12" s="11"/>
      <c r="U12" s="11">
        <v>63248419774</v>
      </c>
      <c r="V12" s="11"/>
      <c r="W12" s="11">
        <v>83688945577.437195</v>
      </c>
      <c r="X12" s="13"/>
      <c r="Y12" s="18">
        <v>8.8000000000000005E-3</v>
      </c>
      <c r="AA12" s="14"/>
    </row>
    <row r="13" spans="1:27" ht="21.75" thickBot="1">
      <c r="C13" s="16">
        <f>SUM(C9:C12)</f>
        <v>6035689</v>
      </c>
      <c r="D13" s="16">
        <f t="shared" ref="D13:Y13" si="0">SUM(D9:D12)</f>
        <v>0</v>
      </c>
      <c r="E13" s="16">
        <f t="shared" si="0"/>
        <v>113903630702</v>
      </c>
      <c r="F13" s="16">
        <f t="shared" si="0"/>
        <v>0</v>
      </c>
      <c r="G13" s="16">
        <f t="shared" si="0"/>
        <v>124979549791.49399</v>
      </c>
      <c r="H13" s="16">
        <f t="shared" si="0"/>
        <v>0</v>
      </c>
      <c r="I13" s="16">
        <f t="shared" si="0"/>
        <v>5000000</v>
      </c>
      <c r="J13" s="16">
        <f t="shared" si="0"/>
        <v>0</v>
      </c>
      <c r="K13" s="16">
        <f t="shared" si="0"/>
        <v>50058000000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6">
        <f t="shared" si="0"/>
        <v>0</v>
      </c>
      <c r="P13" s="16">
        <f t="shared" si="0"/>
        <v>0</v>
      </c>
      <c r="Q13" s="16">
        <f t="shared" si="0"/>
        <v>11035689</v>
      </c>
      <c r="R13" s="16">
        <f t="shared" si="0"/>
        <v>0</v>
      </c>
      <c r="S13" s="16">
        <f t="shared" si="0"/>
        <v>349952</v>
      </c>
      <c r="T13" s="16">
        <f t="shared" si="0"/>
        <v>0</v>
      </c>
      <c r="U13" s="16">
        <f t="shared" si="0"/>
        <v>163961630702</v>
      </c>
      <c r="V13" s="16">
        <f t="shared" si="0"/>
        <v>0</v>
      </c>
      <c r="W13" s="16">
        <f t="shared" si="0"/>
        <v>184162131477.84088</v>
      </c>
      <c r="X13" s="16">
        <f t="shared" si="0"/>
        <v>0</v>
      </c>
      <c r="Y13" s="16">
        <f t="shared" si="0"/>
        <v>1.9299999999999998E-2</v>
      </c>
      <c r="Z13" s="16">
        <f>SUM(Z9:Z12)</f>
        <v>0</v>
      </c>
    </row>
    <row r="14" spans="1:27" ht="19.5" thickTop="1"/>
  </sheetData>
  <sheetProtection algorithmName="SHA-512" hashValue="HJZD3NNjicclYnr7KJokUS0iF6KhqBLASxJcDI8BI8BBSRUIpBhWNIuSgQb+YvGgFoE2jc1B55jY+YxpGJTFIQ==" saltValue="qkfS51s/TwPbjybPwGy1Mw==" spinCount="100000" sheet="1" objects="1" scenarios="1" selectLockedCells="1" autoFilter="0" selectUnlockedCells="1"/>
  <mergeCells count="17">
    <mergeCell ref="U7:U8"/>
    <mergeCell ref="W7:W8"/>
    <mergeCell ref="Y7:Y8"/>
    <mergeCell ref="M7:O7"/>
    <mergeCell ref="A2:Y2"/>
    <mergeCell ref="A3:Y3"/>
    <mergeCell ref="A4:Y4"/>
    <mergeCell ref="C6:G6"/>
    <mergeCell ref="I6:O6"/>
    <mergeCell ref="Q6:Y6"/>
    <mergeCell ref="A7:A8"/>
    <mergeCell ref="C7:C8"/>
    <mergeCell ref="E7:E8"/>
    <mergeCell ref="G7:G8"/>
    <mergeCell ref="I7:K7"/>
    <mergeCell ref="Q7:Q8"/>
    <mergeCell ref="S7:S8"/>
  </mergeCells>
  <pageMargins left="0.7" right="0.7" top="0.75" bottom="0.75" header="0.3" footer="0.3"/>
  <pageSetup paperSize="9"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2:U15"/>
  <sheetViews>
    <sheetView rightToLeft="1" view="pageBreakPreview" zoomScale="60" zoomScaleNormal="100" workbookViewId="0">
      <selection activeCell="G20" sqref="G20"/>
    </sheetView>
  </sheetViews>
  <sheetFormatPr defaultRowHeight="18.75"/>
  <cols>
    <col min="1" max="1" width="30.42578125" style="3" bestFit="1" customWidth="1"/>
    <col min="2" max="2" width="1" style="4" customWidth="1"/>
    <col min="3" max="3" width="14.85546875" style="4" customWidth="1"/>
    <col min="4" max="4" width="0.85546875" style="4" customWidth="1"/>
    <col min="5" max="5" width="10.85546875" style="4" bestFit="1" customWidth="1"/>
    <col min="6" max="6" width="0.85546875" style="4" customWidth="1"/>
    <col min="7" max="7" width="12.42578125" style="4" customWidth="1"/>
    <col min="8" max="8" width="0.5703125" style="4" customWidth="1"/>
    <col min="9" max="9" width="9.140625" style="4" customWidth="1"/>
    <col min="10" max="10" width="0.5703125" style="4" customWidth="1"/>
    <col min="11" max="11" width="14.5703125" style="4" customWidth="1"/>
    <col min="12" max="12" width="0.85546875" style="4" customWidth="1"/>
    <col min="13" max="13" width="11.5703125" style="4" customWidth="1"/>
    <col min="14" max="14" width="0.85546875" style="4" customWidth="1"/>
    <col min="15" max="15" width="12" style="4" bestFit="1" customWidth="1"/>
    <col min="16" max="16" width="1" style="4" customWidth="1"/>
    <col min="17" max="17" width="8.7109375" style="4" bestFit="1" customWidth="1"/>
    <col min="18" max="16384" width="9.140625" style="4"/>
  </cols>
  <sheetData>
    <row r="2" spans="1:21" ht="21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</row>
    <row r="3" spans="1:21" ht="21">
      <c r="A3" s="140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</row>
    <row r="4" spans="1:21" ht="18.75" customHeight="1">
      <c r="A4" s="140" t="s">
        <v>2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</row>
    <row r="5" spans="1:21" ht="18.75" customHeight="1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</row>
    <row r="6" spans="1:21" ht="19.5">
      <c r="A6" s="138" t="s">
        <v>3</v>
      </c>
      <c r="B6" s="13"/>
      <c r="C6" s="139" t="s">
        <v>4</v>
      </c>
      <c r="D6" s="139" t="s">
        <v>4</v>
      </c>
      <c r="E6" s="139" t="s">
        <v>4</v>
      </c>
      <c r="F6" s="139" t="s">
        <v>4</v>
      </c>
      <c r="G6" s="139" t="s">
        <v>4</v>
      </c>
      <c r="H6" s="144" t="s">
        <v>4</v>
      </c>
      <c r="I6" s="139" t="s">
        <v>4</v>
      </c>
      <c r="J6" s="27"/>
      <c r="K6" s="139" t="s">
        <v>6</v>
      </c>
      <c r="L6" s="139" t="s">
        <v>6</v>
      </c>
      <c r="M6" s="139" t="s">
        <v>6</v>
      </c>
      <c r="N6" s="139" t="s">
        <v>6</v>
      </c>
      <c r="O6" s="139" t="s">
        <v>6</v>
      </c>
      <c r="P6" s="144" t="s">
        <v>6</v>
      </c>
      <c r="Q6" s="139" t="s">
        <v>6</v>
      </c>
    </row>
    <row r="7" spans="1:21" ht="19.5">
      <c r="A7" s="138" t="s">
        <v>3</v>
      </c>
      <c r="B7" s="13"/>
      <c r="C7" s="28" t="s">
        <v>31</v>
      </c>
      <c r="D7" s="13"/>
      <c r="E7" s="28" t="s">
        <v>32</v>
      </c>
      <c r="F7" s="13"/>
      <c r="G7" s="28" t="s">
        <v>33</v>
      </c>
      <c r="H7" s="13"/>
      <c r="I7" s="9" t="s">
        <v>34</v>
      </c>
      <c r="J7" s="27"/>
      <c r="K7" s="9" t="s">
        <v>31</v>
      </c>
      <c r="L7" s="13"/>
      <c r="M7" s="9" t="s">
        <v>32</v>
      </c>
      <c r="N7" s="27"/>
      <c r="O7" s="9" t="s">
        <v>33</v>
      </c>
      <c r="P7" s="13"/>
      <c r="Q7" s="28" t="s">
        <v>34</v>
      </c>
      <c r="U7" s="29"/>
    </row>
    <row r="8" spans="1:21" ht="19.5">
      <c r="A8" s="26" t="s">
        <v>35</v>
      </c>
      <c r="B8" s="13"/>
      <c r="C8" s="30">
        <v>15000000</v>
      </c>
      <c r="D8" s="31"/>
      <c r="E8" s="30">
        <v>4433</v>
      </c>
      <c r="F8" s="13"/>
      <c r="G8" s="4" t="s">
        <v>36</v>
      </c>
      <c r="H8" s="13"/>
      <c r="I8" s="124">
        <v>0.182086747039932</v>
      </c>
      <c r="J8" s="13"/>
      <c r="K8" s="30">
        <v>15000000</v>
      </c>
      <c r="L8" s="31"/>
      <c r="M8" s="30">
        <v>4433</v>
      </c>
      <c r="N8" s="13"/>
      <c r="O8" s="32" t="s">
        <v>36</v>
      </c>
      <c r="P8" s="13"/>
      <c r="Q8" s="30" t="s">
        <v>157</v>
      </c>
      <c r="U8" s="29"/>
    </row>
    <row r="9" spans="1:21" ht="19.5">
      <c r="A9" s="26" t="s">
        <v>37</v>
      </c>
      <c r="B9" s="32"/>
      <c r="C9" s="33">
        <v>32085561</v>
      </c>
      <c r="D9" s="30"/>
      <c r="E9" s="33">
        <v>2103</v>
      </c>
      <c r="F9" s="32"/>
      <c r="G9" s="4" t="s">
        <v>38</v>
      </c>
      <c r="H9" s="32"/>
      <c r="I9" s="124">
        <v>0.24187411793243299</v>
      </c>
      <c r="J9" s="32"/>
      <c r="K9" s="30">
        <v>32085561</v>
      </c>
      <c r="L9" s="30"/>
      <c r="M9" s="30">
        <v>2103</v>
      </c>
      <c r="N9" s="32"/>
      <c r="O9" s="32" t="s">
        <v>38</v>
      </c>
      <c r="P9" s="32"/>
      <c r="Q9" s="30" t="s">
        <v>157</v>
      </c>
    </row>
    <row r="10" spans="1:21" ht="19.5">
      <c r="A10" s="26" t="s">
        <v>39</v>
      </c>
      <c r="C10" s="33">
        <v>4000000</v>
      </c>
      <c r="D10" s="33"/>
      <c r="E10" s="33">
        <v>15741</v>
      </c>
      <c r="G10" s="4" t="s">
        <v>40</v>
      </c>
      <c r="I10" s="72">
        <v>0.30150383398490199</v>
      </c>
      <c r="K10" s="33">
        <v>4000000</v>
      </c>
      <c r="L10" s="33"/>
      <c r="M10" s="33">
        <v>15741</v>
      </c>
      <c r="O10" s="4" t="s">
        <v>40</v>
      </c>
      <c r="Q10" s="34">
        <v>0.30150383398490199</v>
      </c>
    </row>
    <row r="11" spans="1:21" ht="19.5">
      <c r="A11" s="26" t="s">
        <v>41</v>
      </c>
      <c r="C11" s="33">
        <v>20000000</v>
      </c>
      <c r="D11" s="33"/>
      <c r="E11" s="33">
        <v>3597</v>
      </c>
      <c r="G11" s="4" t="s">
        <v>42</v>
      </c>
      <c r="I11" s="72">
        <v>0.20853517438667499</v>
      </c>
      <c r="K11" s="33">
        <v>20000000</v>
      </c>
      <c r="L11" s="33"/>
      <c r="M11" s="33">
        <v>3597</v>
      </c>
      <c r="O11" s="4" t="s">
        <v>42</v>
      </c>
      <c r="Q11" s="34">
        <v>0.20853517438667499</v>
      </c>
    </row>
    <row r="12" spans="1:21" ht="19.5">
      <c r="A12" s="26" t="s">
        <v>43</v>
      </c>
      <c r="C12" s="33">
        <v>5000000</v>
      </c>
      <c r="D12" s="33"/>
      <c r="E12" s="33">
        <v>17252</v>
      </c>
      <c r="G12" s="4" t="s">
        <v>44</v>
      </c>
      <c r="I12" s="72">
        <v>0.24269507702024101</v>
      </c>
      <c r="K12" s="33">
        <v>5000000</v>
      </c>
      <c r="L12" s="33"/>
      <c r="M12" s="33">
        <v>17252</v>
      </c>
      <c r="O12" s="4" t="s">
        <v>44</v>
      </c>
      <c r="Q12" s="34">
        <v>0.24269507702024101</v>
      </c>
      <c r="U12" s="35"/>
    </row>
    <row r="13" spans="1:21" ht="19.5">
      <c r="A13" s="26" t="s">
        <v>45</v>
      </c>
      <c r="C13" s="33">
        <v>20000000</v>
      </c>
      <c r="D13" s="33"/>
      <c r="E13" s="33">
        <v>3216</v>
      </c>
      <c r="G13" s="4" t="s">
        <v>46</v>
      </c>
      <c r="I13" s="125">
        <v>0.15458940482125899</v>
      </c>
      <c r="K13" s="37">
        <v>20000000</v>
      </c>
      <c r="L13" s="33"/>
      <c r="M13" s="37">
        <v>3216</v>
      </c>
      <c r="O13" s="35" t="s">
        <v>46</v>
      </c>
      <c r="Q13" s="36">
        <v>0.15458940482125899</v>
      </c>
    </row>
    <row r="14" spans="1:21" ht="19.5">
      <c r="A14" s="26" t="s">
        <v>47</v>
      </c>
      <c r="C14" s="33">
        <v>40000000</v>
      </c>
      <c r="D14" s="33"/>
      <c r="E14" s="33">
        <v>1506</v>
      </c>
      <c r="G14" s="4" t="s">
        <v>48</v>
      </c>
      <c r="I14" s="72">
        <v>8.4810916580003504E-2</v>
      </c>
      <c r="K14" s="33">
        <v>40000000</v>
      </c>
      <c r="L14" s="33"/>
      <c r="M14" s="33">
        <v>1506</v>
      </c>
      <c r="O14" s="4" t="s">
        <v>48</v>
      </c>
      <c r="Q14" s="34">
        <v>8.4810916580003504E-2</v>
      </c>
    </row>
    <row r="15" spans="1:21">
      <c r="K15" s="33"/>
      <c r="L15" s="33"/>
      <c r="M15" s="33"/>
    </row>
  </sheetData>
  <sheetProtection algorithmName="SHA-512" hashValue="kf/nbX+c0dlDsNfeeyu8z5KX+Cc4j5CqVtAV91JEnwInvpyKVLeLW4pvp5o0bODal0ar3S2FbJeaBijgpRpcJg==" saltValue="9kvixHzTEgqp7R7vmSSbUQ==" spinCount="100000" sheet="1" objects="1" scenarios="1" selectLockedCells="1" autoFilter="0" selectUnlockedCells="1"/>
  <mergeCells count="6">
    <mergeCell ref="A2:Q2"/>
    <mergeCell ref="A3:Q3"/>
    <mergeCell ref="A4:Q5"/>
    <mergeCell ref="K6:Q6"/>
    <mergeCell ref="A6:A7"/>
    <mergeCell ref="C6:I6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2:BK20"/>
  <sheetViews>
    <sheetView rightToLeft="1" view="pageBreakPreview" zoomScale="60" zoomScaleNormal="100" workbookViewId="0">
      <selection activeCell="B8" sqref="A8:XFD8"/>
    </sheetView>
  </sheetViews>
  <sheetFormatPr defaultRowHeight="18.75"/>
  <cols>
    <col min="1" max="1" width="28.140625" style="3" bestFit="1" customWidth="1"/>
    <col min="2" max="2" width="1" style="4" customWidth="1"/>
    <col min="3" max="3" width="9.42578125" style="4" customWidth="1"/>
    <col min="4" max="4" width="1" style="4" customWidth="1"/>
    <col min="5" max="5" width="10.28515625" style="4" customWidth="1"/>
    <col min="6" max="6" width="1" style="4" customWidth="1"/>
    <col min="7" max="7" width="11" style="4" bestFit="1" customWidth="1"/>
    <col min="8" max="8" width="1" style="4" customWidth="1"/>
    <col min="9" max="9" width="12" style="4" customWidth="1"/>
    <col min="10" max="10" width="1" style="4" customWidth="1"/>
    <col min="11" max="11" width="8.140625" style="4" customWidth="1"/>
    <col min="12" max="12" width="0.42578125" style="4" customWidth="1"/>
    <col min="13" max="13" width="8.7109375" style="4" customWidth="1"/>
    <col min="14" max="14" width="0.85546875" style="4" customWidth="1"/>
    <col min="15" max="15" width="11.7109375" style="4" customWidth="1"/>
    <col min="16" max="16" width="1" style="4" customWidth="1"/>
    <col min="17" max="17" width="20" style="4" customWidth="1"/>
    <col min="18" max="18" width="1" style="4" customWidth="1"/>
    <col min="19" max="19" width="19.42578125" style="4" bestFit="1" customWidth="1"/>
    <col min="20" max="20" width="1" style="4" customWidth="1"/>
    <col min="21" max="21" width="10.140625" style="4" bestFit="1" customWidth="1"/>
    <col min="22" max="22" width="1" style="4" customWidth="1"/>
    <col min="23" max="23" width="18.42578125" style="4" bestFit="1" customWidth="1"/>
    <col min="24" max="24" width="1" style="4" customWidth="1"/>
    <col min="25" max="25" width="8.42578125" style="4" customWidth="1"/>
    <col min="26" max="26" width="1" style="4" customWidth="1"/>
    <col min="27" max="27" width="13.140625" style="4" customWidth="1"/>
    <col min="28" max="28" width="1" style="4" customWidth="1"/>
    <col min="29" max="29" width="11" style="4" customWidth="1"/>
    <col min="30" max="30" width="0.5703125" style="4" customWidth="1"/>
    <col min="31" max="31" width="15.42578125" style="4" customWidth="1"/>
    <col min="32" max="32" width="0.5703125" style="4" customWidth="1"/>
    <col min="33" max="33" width="19" style="4" customWidth="1"/>
    <col min="34" max="34" width="1" style="4" customWidth="1"/>
    <col min="35" max="35" width="18" style="4" customWidth="1"/>
    <col min="36" max="36" width="1" style="4" customWidth="1"/>
    <col min="37" max="37" width="12.7109375" style="4" customWidth="1"/>
    <col min="38" max="38" width="1" style="4" customWidth="1"/>
    <col min="39" max="39" width="9.140625" style="4" customWidth="1"/>
    <col min="40" max="40" width="9.140625" style="4"/>
    <col min="41" max="41" width="20.5703125" style="4" bestFit="1" customWidth="1"/>
    <col min="42" max="16384" width="9.140625" style="4"/>
  </cols>
  <sheetData>
    <row r="2" spans="1:63" ht="21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</row>
    <row r="3" spans="1:63" ht="21">
      <c r="A3" s="145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</row>
    <row r="4" spans="1:63" ht="21">
      <c r="A4" s="145" t="s">
        <v>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</row>
    <row r="5" spans="1:63">
      <c r="A5" s="38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</row>
    <row r="6" spans="1:63" ht="19.5">
      <c r="A6" s="150" t="s">
        <v>49</v>
      </c>
      <c r="B6" s="150" t="s">
        <v>49</v>
      </c>
      <c r="C6" s="151" t="s">
        <v>49</v>
      </c>
      <c r="D6" s="151" t="s">
        <v>49</v>
      </c>
      <c r="E6" s="151" t="s">
        <v>49</v>
      </c>
      <c r="F6" s="151" t="s">
        <v>49</v>
      </c>
      <c r="G6" s="151" t="s">
        <v>49</v>
      </c>
      <c r="H6" s="150" t="s">
        <v>49</v>
      </c>
      <c r="I6" s="151" t="s">
        <v>49</v>
      </c>
      <c r="J6" s="150" t="s">
        <v>49</v>
      </c>
      <c r="K6" s="151" t="s">
        <v>49</v>
      </c>
      <c r="L6" s="151" t="s">
        <v>49</v>
      </c>
      <c r="M6" s="151" t="s">
        <v>49</v>
      </c>
      <c r="N6" s="32"/>
      <c r="O6" s="139" t="s">
        <v>4</v>
      </c>
      <c r="P6" s="144" t="s">
        <v>4</v>
      </c>
      <c r="Q6" s="139" t="s">
        <v>4</v>
      </c>
      <c r="R6" s="139" t="s">
        <v>4</v>
      </c>
      <c r="S6" s="139" t="s">
        <v>4</v>
      </c>
      <c r="T6" s="27"/>
      <c r="U6" s="139" t="s">
        <v>5</v>
      </c>
      <c r="V6" s="139" t="s">
        <v>5</v>
      </c>
      <c r="W6" s="139" t="s">
        <v>5</v>
      </c>
      <c r="X6" s="139" t="s">
        <v>5</v>
      </c>
      <c r="Y6" s="139" t="s">
        <v>5</v>
      </c>
      <c r="Z6" s="139" t="s">
        <v>5</v>
      </c>
      <c r="AA6" s="139" t="s">
        <v>5</v>
      </c>
      <c r="AB6" s="13"/>
      <c r="AC6" s="139" t="s">
        <v>6</v>
      </c>
      <c r="AD6" s="139" t="s">
        <v>6</v>
      </c>
      <c r="AE6" s="139" t="s">
        <v>6</v>
      </c>
      <c r="AF6" s="139" t="s">
        <v>6</v>
      </c>
      <c r="AG6" s="139" t="s">
        <v>6</v>
      </c>
      <c r="AH6" s="139" t="s">
        <v>6</v>
      </c>
      <c r="AI6" s="139" t="s">
        <v>6</v>
      </c>
      <c r="AJ6" s="139" t="s">
        <v>6</v>
      </c>
      <c r="AK6" s="139" t="s">
        <v>6</v>
      </c>
    </row>
    <row r="7" spans="1:63" s="42" customFormat="1">
      <c r="A7" s="152" t="s">
        <v>50</v>
      </c>
      <c r="B7" s="39"/>
      <c r="C7" s="152" t="s">
        <v>51</v>
      </c>
      <c r="D7" s="39"/>
      <c r="E7" s="152" t="s">
        <v>52</v>
      </c>
      <c r="F7" s="39"/>
      <c r="G7" s="152" t="s">
        <v>53</v>
      </c>
      <c r="H7" s="39"/>
      <c r="I7" s="148" t="s">
        <v>54</v>
      </c>
      <c r="J7" s="39"/>
      <c r="K7" s="148" t="s">
        <v>55</v>
      </c>
      <c r="L7" s="39"/>
      <c r="M7" s="149" t="s">
        <v>34</v>
      </c>
      <c r="N7" s="40"/>
      <c r="O7" s="147" t="s">
        <v>7</v>
      </c>
      <c r="P7" s="41"/>
      <c r="Q7" s="146" t="s">
        <v>8</v>
      </c>
      <c r="R7" s="41"/>
      <c r="S7" s="146" t="s">
        <v>9</v>
      </c>
      <c r="T7" s="41"/>
      <c r="U7" s="147" t="s">
        <v>10</v>
      </c>
      <c r="V7" s="147" t="s">
        <v>10</v>
      </c>
      <c r="W7" s="147" t="s">
        <v>10</v>
      </c>
      <c r="X7" s="41"/>
      <c r="Y7" s="147" t="s">
        <v>11</v>
      </c>
      <c r="Z7" s="147" t="s">
        <v>11</v>
      </c>
      <c r="AA7" s="147" t="s">
        <v>11</v>
      </c>
      <c r="AB7" s="41"/>
      <c r="AC7" s="146" t="s">
        <v>7</v>
      </c>
      <c r="AD7" s="41"/>
      <c r="AE7" s="146" t="s">
        <v>56</v>
      </c>
      <c r="AF7" s="41"/>
      <c r="AG7" s="146" t="s">
        <v>8</v>
      </c>
      <c r="AH7" s="41"/>
      <c r="AI7" s="146" t="s">
        <v>9</v>
      </c>
      <c r="AJ7" s="41"/>
      <c r="AK7" s="152" t="s">
        <v>13</v>
      </c>
    </row>
    <row r="8" spans="1:63" s="42" customFormat="1" ht="33" customHeight="1">
      <c r="A8" s="148" t="s">
        <v>50</v>
      </c>
      <c r="B8" s="39"/>
      <c r="C8" s="148" t="s">
        <v>51</v>
      </c>
      <c r="D8" s="39"/>
      <c r="E8" s="148" t="s">
        <v>52</v>
      </c>
      <c r="F8" s="39"/>
      <c r="G8" s="148" t="s">
        <v>53</v>
      </c>
      <c r="H8" s="39"/>
      <c r="I8" s="148" t="s">
        <v>54</v>
      </c>
      <c r="J8" s="39"/>
      <c r="K8" s="148" t="s">
        <v>55</v>
      </c>
      <c r="L8" s="39"/>
      <c r="M8" s="148" t="s">
        <v>34</v>
      </c>
      <c r="N8" s="40"/>
      <c r="O8" s="147" t="s">
        <v>7</v>
      </c>
      <c r="P8" s="41"/>
      <c r="Q8" s="147" t="s">
        <v>8</v>
      </c>
      <c r="R8" s="41"/>
      <c r="S8" s="147" t="s">
        <v>9</v>
      </c>
      <c r="T8" s="41"/>
      <c r="U8" s="43" t="s">
        <v>7</v>
      </c>
      <c r="V8" s="41"/>
      <c r="W8" s="43" t="s">
        <v>8</v>
      </c>
      <c r="X8" s="41"/>
      <c r="Y8" s="43" t="s">
        <v>7</v>
      </c>
      <c r="Z8" s="41"/>
      <c r="AA8" s="43" t="s">
        <v>14</v>
      </c>
      <c r="AB8" s="41"/>
      <c r="AC8" s="147" t="s">
        <v>7</v>
      </c>
      <c r="AD8" s="41"/>
      <c r="AE8" s="147" t="s">
        <v>56</v>
      </c>
      <c r="AF8" s="41"/>
      <c r="AG8" s="147" t="s">
        <v>8</v>
      </c>
      <c r="AH8" s="41"/>
      <c r="AI8" s="147" t="s">
        <v>9</v>
      </c>
      <c r="AJ8" s="41"/>
      <c r="AK8" s="148" t="s">
        <v>13</v>
      </c>
    </row>
    <row r="9" spans="1:63" ht="19.5">
      <c r="A9" s="10" t="s">
        <v>57</v>
      </c>
      <c r="B9" s="13"/>
      <c r="C9" s="13" t="s">
        <v>58</v>
      </c>
      <c r="D9" s="13"/>
      <c r="E9" s="13" t="s">
        <v>58</v>
      </c>
      <c r="F9" s="13"/>
      <c r="G9" s="13" t="s">
        <v>59</v>
      </c>
      <c r="H9" s="13"/>
      <c r="I9" s="32" t="s">
        <v>60</v>
      </c>
      <c r="J9" s="32"/>
      <c r="K9" s="11">
        <v>0</v>
      </c>
      <c r="L9" s="11"/>
      <c r="M9" s="44">
        <v>0</v>
      </c>
      <c r="N9" s="23"/>
      <c r="O9" s="11">
        <v>71600</v>
      </c>
      <c r="P9" s="11"/>
      <c r="Q9" s="11">
        <v>50014503485</v>
      </c>
      <c r="R9" s="11"/>
      <c r="S9" s="11">
        <v>50593412281</v>
      </c>
      <c r="T9" s="11"/>
      <c r="U9" s="11">
        <v>0</v>
      </c>
      <c r="V9" s="11"/>
      <c r="W9" s="11">
        <v>0</v>
      </c>
      <c r="X9" s="11"/>
      <c r="Y9" s="11" t="s">
        <v>157</v>
      </c>
      <c r="Z9" s="11"/>
      <c r="AA9" s="11" t="s">
        <v>157</v>
      </c>
      <c r="AB9" s="11"/>
      <c r="AC9" s="11">
        <v>71600</v>
      </c>
      <c r="AD9" s="11"/>
      <c r="AE9" s="11">
        <v>713480</v>
      </c>
      <c r="AF9" s="11"/>
      <c r="AG9" s="11">
        <v>50014503485</v>
      </c>
      <c r="AH9" s="11"/>
      <c r="AI9" s="11">
        <v>51075908813</v>
      </c>
      <c r="AJ9" s="13"/>
      <c r="AK9" s="45">
        <v>5.4000000000000003E-3</v>
      </c>
      <c r="AM9" s="45"/>
      <c r="AN9" s="46"/>
    </row>
    <row r="10" spans="1:63" ht="19.5">
      <c r="A10" s="10" t="s">
        <v>61</v>
      </c>
      <c r="B10" s="13"/>
      <c r="C10" s="13" t="s">
        <v>58</v>
      </c>
      <c r="D10" s="13"/>
      <c r="E10" s="13" t="s">
        <v>58</v>
      </c>
      <c r="F10" s="13"/>
      <c r="G10" s="13" t="s">
        <v>62</v>
      </c>
      <c r="H10" s="13"/>
      <c r="I10" s="13" t="s">
        <v>38</v>
      </c>
      <c r="J10" s="13"/>
      <c r="K10" s="11">
        <v>16</v>
      </c>
      <c r="L10" s="11"/>
      <c r="M10" s="11">
        <v>16</v>
      </c>
      <c r="N10" s="11"/>
      <c r="O10" s="11">
        <v>1069000</v>
      </c>
      <c r="P10" s="11"/>
      <c r="Q10" s="11">
        <v>1000749955850</v>
      </c>
      <c r="R10" s="11"/>
      <c r="S10" s="11">
        <v>1016875085978</v>
      </c>
      <c r="T10" s="11"/>
      <c r="U10" s="11">
        <v>317965</v>
      </c>
      <c r="V10" s="11"/>
      <c r="W10" s="11">
        <v>300049394992</v>
      </c>
      <c r="X10" s="11"/>
      <c r="Y10" s="11" t="s">
        <v>157</v>
      </c>
      <c r="Z10" s="11"/>
      <c r="AA10" s="11" t="s">
        <v>157</v>
      </c>
      <c r="AB10" s="11"/>
      <c r="AC10" s="12">
        <v>1386965</v>
      </c>
      <c r="AD10" s="12"/>
      <c r="AE10" s="12">
        <v>958648</v>
      </c>
      <c r="AF10" s="12"/>
      <c r="AG10" s="12">
        <v>1300799350842</v>
      </c>
      <c r="AH10" s="12"/>
      <c r="AI10" s="12">
        <v>1329370231285</v>
      </c>
      <c r="AJ10" s="47"/>
      <c r="AK10" s="53">
        <v>0.14000000000000001</v>
      </c>
      <c r="AM10" s="45"/>
      <c r="AN10" s="48"/>
    </row>
    <row r="11" spans="1:63" ht="19.5">
      <c r="A11" s="10" t="s">
        <v>63</v>
      </c>
      <c r="B11" s="13"/>
      <c r="C11" s="13" t="s">
        <v>58</v>
      </c>
      <c r="D11" s="13"/>
      <c r="E11" s="13" t="s">
        <v>58</v>
      </c>
      <c r="F11" s="13"/>
      <c r="G11" s="13" t="s">
        <v>64</v>
      </c>
      <c r="H11" s="13"/>
      <c r="I11" s="13" t="s">
        <v>65</v>
      </c>
      <c r="J11" s="13"/>
      <c r="K11" s="11">
        <v>18</v>
      </c>
      <c r="L11" s="11"/>
      <c r="M11" s="11">
        <v>18</v>
      </c>
      <c r="N11" s="11"/>
      <c r="O11" s="11">
        <v>2117259</v>
      </c>
      <c r="P11" s="11"/>
      <c r="Q11" s="11">
        <v>2000326290212</v>
      </c>
      <c r="R11" s="11"/>
      <c r="S11" s="11">
        <v>2009953994965</v>
      </c>
      <c r="T11" s="11"/>
      <c r="U11" s="11">
        <v>0</v>
      </c>
      <c r="V11" s="11"/>
      <c r="W11" s="11">
        <v>0</v>
      </c>
      <c r="X11" s="11"/>
      <c r="Y11" s="11" t="s">
        <v>157</v>
      </c>
      <c r="Z11" s="11"/>
      <c r="AA11" s="11" t="s">
        <v>157</v>
      </c>
      <c r="AB11" s="11"/>
      <c r="AC11" s="11">
        <v>2117259</v>
      </c>
      <c r="AD11" s="11"/>
      <c r="AE11" s="11">
        <v>955694</v>
      </c>
      <c r="AF11" s="11"/>
      <c r="AG11" s="11">
        <v>2000326290212</v>
      </c>
      <c r="AH11" s="11"/>
      <c r="AI11" s="11">
        <v>2023084972121</v>
      </c>
      <c r="AJ11" s="13"/>
      <c r="AK11" s="45">
        <v>0.21310000000000001</v>
      </c>
      <c r="AM11" s="45"/>
      <c r="AN11" s="46"/>
    </row>
    <row r="12" spans="1:63" ht="19.5">
      <c r="A12" s="10" t="s">
        <v>66</v>
      </c>
      <c r="B12" s="13"/>
      <c r="C12" s="13" t="s">
        <v>58</v>
      </c>
      <c r="D12" s="13"/>
      <c r="E12" s="13" t="s">
        <v>58</v>
      </c>
      <c r="F12" s="13"/>
      <c r="G12" s="13" t="s">
        <v>67</v>
      </c>
      <c r="H12" s="13"/>
      <c r="I12" s="13" t="s">
        <v>68</v>
      </c>
      <c r="J12" s="13"/>
      <c r="K12" s="11">
        <v>23</v>
      </c>
      <c r="L12" s="11"/>
      <c r="M12" s="11">
        <v>23</v>
      </c>
      <c r="N12" s="11"/>
      <c r="O12" s="11">
        <v>1500000</v>
      </c>
      <c r="P12" s="11"/>
      <c r="Q12" s="11">
        <v>1500040000000</v>
      </c>
      <c r="R12" s="11"/>
      <c r="S12" s="11">
        <v>1499728125000</v>
      </c>
      <c r="T12" s="11"/>
      <c r="U12" s="11">
        <v>0</v>
      </c>
      <c r="V12" s="11"/>
      <c r="W12" s="11">
        <v>0</v>
      </c>
      <c r="X12" s="11"/>
      <c r="Y12" s="11" t="s">
        <v>157</v>
      </c>
      <c r="Z12" s="11"/>
      <c r="AA12" s="11" t="s">
        <v>157</v>
      </c>
      <c r="AB12" s="11"/>
      <c r="AC12" s="11">
        <v>1500000</v>
      </c>
      <c r="AD12" s="11"/>
      <c r="AE12" s="11">
        <v>1000000</v>
      </c>
      <c r="AF12" s="11"/>
      <c r="AG12" s="11">
        <v>1500160000000</v>
      </c>
      <c r="AH12" s="11"/>
      <c r="AI12" s="11">
        <v>1499728125000</v>
      </c>
      <c r="AJ12" s="13"/>
      <c r="AK12" s="45">
        <v>0.158</v>
      </c>
      <c r="AM12" s="45"/>
      <c r="AN12" s="46"/>
    </row>
    <row r="13" spans="1:63" ht="19.5">
      <c r="A13" s="10" t="s">
        <v>69</v>
      </c>
      <c r="B13" s="13"/>
      <c r="C13" s="13" t="s">
        <v>58</v>
      </c>
      <c r="D13" s="13"/>
      <c r="E13" s="13" t="s">
        <v>58</v>
      </c>
      <c r="F13" s="13"/>
      <c r="G13" s="13" t="s">
        <v>70</v>
      </c>
      <c r="H13" s="13"/>
      <c r="I13" s="13" t="s">
        <v>71</v>
      </c>
      <c r="J13" s="13"/>
      <c r="K13" s="11">
        <v>20.5</v>
      </c>
      <c r="L13" s="11"/>
      <c r="M13" s="11">
        <v>20.5</v>
      </c>
      <c r="N13" s="11"/>
      <c r="O13" s="11">
        <v>2100000</v>
      </c>
      <c r="P13" s="11"/>
      <c r="Q13" s="11">
        <v>2003959482000</v>
      </c>
      <c r="R13" s="11"/>
      <c r="S13" s="11">
        <v>2027864882859</v>
      </c>
      <c r="T13" s="11"/>
      <c r="U13" s="11">
        <v>0</v>
      </c>
      <c r="V13" s="11"/>
      <c r="W13" s="11">
        <v>0</v>
      </c>
      <c r="X13" s="11"/>
      <c r="Y13" s="11" t="s">
        <v>157</v>
      </c>
      <c r="Z13" s="11"/>
      <c r="AA13" s="11" t="s">
        <v>157</v>
      </c>
      <c r="AB13" s="11"/>
      <c r="AC13" s="11">
        <v>2100000</v>
      </c>
      <c r="AD13" s="11"/>
      <c r="AE13" s="11">
        <v>969194</v>
      </c>
      <c r="AF13" s="11"/>
      <c r="AG13" s="11">
        <v>2003959482000</v>
      </c>
      <c r="AH13" s="11"/>
      <c r="AI13" s="11">
        <v>2034938500533</v>
      </c>
      <c r="AJ13" s="13"/>
      <c r="AK13" s="45">
        <v>0.21429999999999999</v>
      </c>
      <c r="AM13" s="45"/>
      <c r="AN13" s="46"/>
    </row>
    <row r="14" spans="1:63" ht="19.5">
      <c r="A14" s="10" t="s">
        <v>72</v>
      </c>
      <c r="B14" s="13"/>
      <c r="C14" s="13" t="s">
        <v>58</v>
      </c>
      <c r="D14" s="13"/>
      <c r="E14" s="13" t="s">
        <v>58</v>
      </c>
      <c r="F14" s="13"/>
      <c r="G14" s="13" t="s">
        <v>73</v>
      </c>
      <c r="H14" s="13"/>
      <c r="I14" s="13" t="s">
        <v>74</v>
      </c>
      <c r="J14" s="13"/>
      <c r="K14" s="11">
        <v>23</v>
      </c>
      <c r="L14" s="11"/>
      <c r="M14" s="11">
        <v>23</v>
      </c>
      <c r="N14" s="11"/>
      <c r="O14" s="11">
        <v>117500</v>
      </c>
      <c r="P14" s="11"/>
      <c r="Q14" s="11">
        <v>117480169243</v>
      </c>
      <c r="R14" s="11"/>
      <c r="S14" s="11">
        <v>117478703125</v>
      </c>
      <c r="T14" s="11"/>
      <c r="U14" s="11">
        <v>0</v>
      </c>
      <c r="V14" s="11"/>
      <c r="W14" s="11">
        <v>0</v>
      </c>
      <c r="X14" s="11"/>
      <c r="Y14" s="11" t="s">
        <v>157</v>
      </c>
      <c r="Z14" s="11"/>
      <c r="AA14" s="11" t="s">
        <v>157</v>
      </c>
      <c r="AB14" s="11"/>
      <c r="AC14" s="11">
        <v>117500</v>
      </c>
      <c r="AD14" s="11"/>
      <c r="AE14" s="11">
        <v>1000000</v>
      </c>
      <c r="AF14" s="11"/>
      <c r="AG14" s="11">
        <v>117538434868</v>
      </c>
      <c r="AH14" s="11"/>
      <c r="AI14" s="11">
        <v>117478703125</v>
      </c>
      <c r="AJ14" s="13"/>
      <c r="AK14" s="45">
        <v>1.24E-2</v>
      </c>
      <c r="AM14" s="45"/>
      <c r="AN14" s="46"/>
    </row>
    <row r="15" spans="1:63" ht="19.5">
      <c r="A15" s="10" t="s">
        <v>75</v>
      </c>
      <c r="B15" s="13"/>
      <c r="C15" s="13" t="s">
        <v>58</v>
      </c>
      <c r="D15" s="13"/>
      <c r="E15" s="13" t="s">
        <v>58</v>
      </c>
      <c r="F15" s="13"/>
      <c r="G15" s="13" t="s">
        <v>76</v>
      </c>
      <c r="H15" s="13"/>
      <c r="I15" s="13" t="s">
        <v>77</v>
      </c>
      <c r="J15" s="13"/>
      <c r="K15" s="11">
        <v>18</v>
      </c>
      <c r="L15" s="11"/>
      <c r="M15" s="11">
        <v>18</v>
      </c>
      <c r="N15" s="11"/>
      <c r="O15" s="11">
        <v>1000</v>
      </c>
      <c r="P15" s="11"/>
      <c r="Q15" s="11">
        <v>1000181250</v>
      </c>
      <c r="R15" s="11"/>
      <c r="S15" s="11">
        <v>924552394</v>
      </c>
      <c r="T15" s="11"/>
      <c r="U15" s="11">
        <v>0</v>
      </c>
      <c r="V15" s="11"/>
      <c r="W15" s="11">
        <v>0</v>
      </c>
      <c r="X15" s="11"/>
      <c r="Y15" s="11" t="s">
        <v>157</v>
      </c>
      <c r="Z15" s="11"/>
      <c r="AA15" s="11" t="s">
        <v>157</v>
      </c>
      <c r="AB15" s="11"/>
      <c r="AC15" s="11">
        <v>1000</v>
      </c>
      <c r="AD15" s="11"/>
      <c r="AE15" s="11">
        <v>924720</v>
      </c>
      <c r="AF15" s="11"/>
      <c r="AG15" s="11">
        <v>1000181250</v>
      </c>
      <c r="AH15" s="11"/>
      <c r="AI15" s="11">
        <v>924552394</v>
      </c>
      <c r="AJ15" s="13"/>
      <c r="AK15" s="45">
        <v>1E-4</v>
      </c>
      <c r="AM15" s="45"/>
      <c r="AN15" s="46"/>
    </row>
    <row r="16" spans="1:63" ht="19.5">
      <c r="A16" s="10" t="s">
        <v>78</v>
      </c>
      <c r="B16" s="13"/>
      <c r="C16" s="13" t="s">
        <v>58</v>
      </c>
      <c r="D16" s="13"/>
      <c r="E16" s="13" t="s">
        <v>58</v>
      </c>
      <c r="F16" s="13"/>
      <c r="G16" s="13" t="s">
        <v>79</v>
      </c>
      <c r="H16" s="13"/>
      <c r="I16" s="13" t="s">
        <v>80</v>
      </c>
      <c r="J16" s="13"/>
      <c r="K16" s="11">
        <v>18</v>
      </c>
      <c r="L16" s="11"/>
      <c r="M16" s="11">
        <v>18</v>
      </c>
      <c r="N16" s="11"/>
      <c r="O16" s="11">
        <v>20000</v>
      </c>
      <c r="P16" s="11"/>
      <c r="Q16" s="11">
        <v>20003625000</v>
      </c>
      <c r="R16" s="11"/>
      <c r="S16" s="11">
        <v>19996375000</v>
      </c>
      <c r="T16" s="11"/>
      <c r="U16" s="11">
        <v>0</v>
      </c>
      <c r="V16" s="11"/>
      <c r="W16" s="12">
        <v>0</v>
      </c>
      <c r="X16" s="11"/>
      <c r="Y16" s="11" t="s">
        <v>157</v>
      </c>
      <c r="Z16" s="11"/>
      <c r="AA16" s="11" t="s">
        <v>157</v>
      </c>
      <c r="AB16" s="11"/>
      <c r="AC16" s="11">
        <v>20000</v>
      </c>
      <c r="AD16" s="11"/>
      <c r="AE16" s="11">
        <v>1000000</v>
      </c>
      <c r="AF16" s="11"/>
      <c r="AG16" s="11">
        <v>20003625000</v>
      </c>
      <c r="AH16" s="11"/>
      <c r="AI16" s="11">
        <v>19996375000</v>
      </c>
      <c r="AJ16" s="13"/>
      <c r="AK16" s="45">
        <v>2.0999999999999999E-3</v>
      </c>
      <c r="AM16" s="45"/>
      <c r="AN16" s="46"/>
    </row>
    <row r="17" spans="1:40" ht="19.5">
      <c r="A17" s="10" t="s">
        <v>81</v>
      </c>
      <c r="B17" s="13"/>
      <c r="C17" s="13" t="s">
        <v>58</v>
      </c>
      <c r="D17" s="13"/>
      <c r="E17" s="13" t="s">
        <v>58</v>
      </c>
      <c r="F17" s="13"/>
      <c r="G17" s="13" t="s">
        <v>82</v>
      </c>
      <c r="H17" s="13"/>
      <c r="I17" s="13" t="s">
        <v>83</v>
      </c>
      <c r="J17" s="13"/>
      <c r="K17" s="11">
        <v>0</v>
      </c>
      <c r="L17" s="11"/>
      <c r="M17" s="11">
        <v>0</v>
      </c>
      <c r="N17" s="11"/>
      <c r="O17" s="11">
        <v>0</v>
      </c>
      <c r="P17" s="11"/>
      <c r="Q17" s="11">
        <v>0</v>
      </c>
      <c r="R17" s="11"/>
      <c r="S17" s="11">
        <v>0</v>
      </c>
      <c r="T17" s="11"/>
      <c r="U17" s="11">
        <v>3000</v>
      </c>
      <c r="V17" s="11"/>
      <c r="W17" s="12">
        <v>2657731625</v>
      </c>
      <c r="X17" s="11"/>
      <c r="Y17" s="11" t="s">
        <v>157</v>
      </c>
      <c r="Z17" s="11"/>
      <c r="AA17" s="11" t="s">
        <v>157</v>
      </c>
      <c r="AB17" s="11"/>
      <c r="AC17" s="11">
        <v>3000</v>
      </c>
      <c r="AD17" s="11"/>
      <c r="AE17" s="11">
        <v>899900</v>
      </c>
      <c r="AF17" s="11"/>
      <c r="AG17" s="11">
        <v>2657731625</v>
      </c>
      <c r="AH17" s="11"/>
      <c r="AI17" s="11">
        <v>2699210679</v>
      </c>
      <c r="AJ17" s="13"/>
      <c r="AK17" s="45">
        <v>2.9999999999999997E-4</v>
      </c>
      <c r="AM17" s="45"/>
      <c r="AN17" s="46"/>
    </row>
    <row r="18" spans="1:40" ht="19.5">
      <c r="A18" s="10" t="s">
        <v>84</v>
      </c>
      <c r="B18" s="13"/>
      <c r="C18" s="13" t="s">
        <v>58</v>
      </c>
      <c r="D18" s="13"/>
      <c r="E18" s="13" t="s">
        <v>58</v>
      </c>
      <c r="F18" s="13"/>
      <c r="G18" s="13" t="s">
        <v>85</v>
      </c>
      <c r="H18" s="13"/>
      <c r="I18" s="13" t="s">
        <v>86</v>
      </c>
      <c r="J18" s="13"/>
      <c r="K18" s="11">
        <v>17</v>
      </c>
      <c r="L18" s="11"/>
      <c r="M18" s="11">
        <v>17</v>
      </c>
      <c r="N18" s="11"/>
      <c r="O18" s="11">
        <v>0</v>
      </c>
      <c r="P18" s="11"/>
      <c r="Q18" s="11">
        <v>0</v>
      </c>
      <c r="R18" s="11"/>
      <c r="S18" s="11">
        <v>0</v>
      </c>
      <c r="T18" s="11"/>
      <c r="U18" s="11">
        <v>205000</v>
      </c>
      <c r="V18" s="11"/>
      <c r="W18" s="12">
        <v>197126159608</v>
      </c>
      <c r="X18" s="11"/>
      <c r="Y18" s="11" t="s">
        <v>157</v>
      </c>
      <c r="Z18" s="11"/>
      <c r="AA18" s="11" t="s">
        <v>157</v>
      </c>
      <c r="AB18" s="11"/>
      <c r="AC18" s="11">
        <v>205000</v>
      </c>
      <c r="AD18" s="11"/>
      <c r="AE18" s="11">
        <v>966468</v>
      </c>
      <c r="AF18" s="11"/>
      <c r="AG18" s="11">
        <v>197126159608</v>
      </c>
      <c r="AH18" s="11"/>
      <c r="AI18" s="11">
        <v>198090029673</v>
      </c>
      <c r="AJ18" s="13"/>
      <c r="AK18" s="45">
        <v>2.0899999999999998E-2</v>
      </c>
      <c r="AM18" s="45"/>
      <c r="AN18" s="46"/>
    </row>
    <row r="19" spans="1:40" s="52" customFormat="1" ht="21.75" thickBot="1">
      <c r="A19" s="10"/>
      <c r="B19" s="8"/>
      <c r="C19" s="8"/>
      <c r="D19" s="8"/>
      <c r="E19" s="8"/>
      <c r="F19" s="8"/>
      <c r="G19" s="8"/>
      <c r="H19" s="8"/>
      <c r="I19" s="8"/>
      <c r="J19" s="8"/>
      <c r="K19" s="49"/>
      <c r="L19" s="49"/>
      <c r="M19" s="49"/>
      <c r="N19" s="49"/>
      <c r="O19" s="50">
        <f>SUM(O9:O18)</f>
        <v>6996359</v>
      </c>
      <c r="P19" s="50">
        <f t="shared" ref="P19:AJ19" si="0">SUM(P9:P18)</f>
        <v>0</v>
      </c>
      <c r="Q19" s="50">
        <f t="shared" si="0"/>
        <v>6693574207040</v>
      </c>
      <c r="R19" s="50">
        <f t="shared" si="0"/>
        <v>0</v>
      </c>
      <c r="S19" s="50">
        <f t="shared" si="0"/>
        <v>6743415131602</v>
      </c>
      <c r="T19" s="50">
        <f t="shared" si="0"/>
        <v>0</v>
      </c>
      <c r="U19" s="50">
        <f t="shared" si="0"/>
        <v>525965</v>
      </c>
      <c r="V19" s="50">
        <f t="shared" si="0"/>
        <v>0</v>
      </c>
      <c r="W19" s="50">
        <f t="shared" si="0"/>
        <v>499833286225</v>
      </c>
      <c r="X19" s="50">
        <f t="shared" si="0"/>
        <v>0</v>
      </c>
      <c r="Y19" s="50">
        <f t="shared" si="0"/>
        <v>0</v>
      </c>
      <c r="Z19" s="50">
        <f t="shared" si="0"/>
        <v>0</v>
      </c>
      <c r="AA19" s="50">
        <f t="shared" si="0"/>
        <v>0</v>
      </c>
      <c r="AB19" s="50">
        <f t="shared" si="0"/>
        <v>0</v>
      </c>
      <c r="AC19" s="50">
        <f t="shared" si="0"/>
        <v>7522324</v>
      </c>
      <c r="AD19" s="50">
        <f t="shared" si="0"/>
        <v>0</v>
      </c>
      <c r="AE19" s="50">
        <f t="shared" si="0"/>
        <v>9388104</v>
      </c>
      <c r="AF19" s="50">
        <f t="shared" si="0"/>
        <v>0</v>
      </c>
      <c r="AG19" s="50">
        <f t="shared" si="0"/>
        <v>7193585758890</v>
      </c>
      <c r="AH19" s="50">
        <f t="shared" si="0"/>
        <v>0</v>
      </c>
      <c r="AI19" s="50">
        <f t="shared" si="0"/>
        <v>7277386608623</v>
      </c>
      <c r="AJ19" s="50">
        <f t="shared" si="0"/>
        <v>0</v>
      </c>
      <c r="AK19" s="54">
        <f>SUM(AK9:AK18)</f>
        <v>0.76660000000000006</v>
      </c>
      <c r="AL19" s="51"/>
    </row>
    <row r="20" spans="1:40" ht="19.5" thickTop="1"/>
  </sheetData>
  <sheetProtection algorithmName="SHA-512" hashValue="l0DSINqzb/6crQ/t9CsYJdu472VxbDsJI6fOP8SaOLDtCV0XVpjpQskhy6gOgoJexFcFcQYFZD0y1AZjHHrxpg==" saltValue="c19HiRAXzgsUPk7k4OVDrA==" spinCount="100000" sheet="1" objects="1" scenarios="1" selectLockedCells="1" autoFilter="0" selectUnlockedCells="1"/>
  <mergeCells count="24">
    <mergeCell ref="I7:I8"/>
    <mergeCell ref="AI7:AI8"/>
    <mergeCell ref="AK7:AK8"/>
    <mergeCell ref="AC6:AK6"/>
    <mergeCell ref="Y7:AA7"/>
    <mergeCell ref="U6:AA6"/>
    <mergeCell ref="AC7:AC8"/>
    <mergeCell ref="U7:W7"/>
    <mergeCell ref="A2:AK2"/>
    <mergeCell ref="A3:AK3"/>
    <mergeCell ref="A4:AK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paperSize="9" scale="3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2:Q15"/>
  <sheetViews>
    <sheetView rightToLeft="1" view="pageBreakPreview" zoomScale="60" zoomScaleNormal="100" workbookViewId="0">
      <selection activeCell="M15" sqref="M15"/>
    </sheetView>
  </sheetViews>
  <sheetFormatPr defaultRowHeight="18.75"/>
  <cols>
    <col min="1" max="1" width="28" style="3" customWidth="1"/>
    <col min="2" max="2" width="1" style="4" customWidth="1"/>
    <col min="3" max="3" width="14.85546875" style="4" customWidth="1"/>
    <col min="4" max="4" width="0.85546875" style="4" customWidth="1"/>
    <col min="5" max="5" width="12.140625" style="4" customWidth="1"/>
    <col min="6" max="6" width="0.85546875" style="4" customWidth="1"/>
    <col min="7" max="7" width="15.85546875" style="4" customWidth="1"/>
    <col min="8" max="8" width="0.5703125" style="4" customWidth="1"/>
    <col min="9" max="9" width="10.85546875" style="4" customWidth="1"/>
    <col min="10" max="10" width="0.5703125" style="4" customWidth="1"/>
    <col min="11" max="11" width="21.42578125" style="4" customWidth="1"/>
    <col min="12" max="12" width="0.85546875" style="4" customWidth="1"/>
    <col min="13" max="13" width="13.5703125" style="4" customWidth="1"/>
    <col min="14" max="14" width="0.85546875" style="4" customWidth="1"/>
    <col min="15" max="15" width="12" style="4" bestFit="1" customWidth="1"/>
    <col min="16" max="16" width="1" style="4" customWidth="1"/>
    <col min="17" max="17" width="8.7109375" style="4" bestFit="1" customWidth="1"/>
    <col min="18" max="16384" width="9.140625" style="4"/>
  </cols>
  <sheetData>
    <row r="2" spans="1:17" ht="21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55"/>
      <c r="O2" s="55"/>
      <c r="P2" s="55"/>
      <c r="Q2" s="55"/>
    </row>
    <row r="3" spans="1:17" ht="21">
      <c r="A3" s="140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55"/>
      <c r="O3" s="55"/>
      <c r="P3" s="55"/>
      <c r="Q3" s="55"/>
    </row>
    <row r="4" spans="1:17" ht="21">
      <c r="A4" s="140" t="s">
        <v>2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55"/>
      <c r="O4" s="55"/>
      <c r="P4" s="55"/>
      <c r="Q4" s="55"/>
    </row>
    <row r="5" spans="1:17" ht="2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7" ht="19.5">
      <c r="A6" s="138" t="s">
        <v>3</v>
      </c>
      <c r="B6" s="13"/>
      <c r="C6" s="139" t="s">
        <v>6</v>
      </c>
      <c r="D6" s="139" t="s">
        <v>6</v>
      </c>
      <c r="E6" s="139" t="s">
        <v>6</v>
      </c>
      <c r="F6" s="139" t="s">
        <v>6</v>
      </c>
      <c r="G6" s="139" t="s">
        <v>6</v>
      </c>
      <c r="H6" s="139" t="s">
        <v>6</v>
      </c>
      <c r="I6" s="139" t="s">
        <v>6</v>
      </c>
      <c r="J6" s="139" t="s">
        <v>6</v>
      </c>
      <c r="K6" s="139" t="s">
        <v>6</v>
      </c>
      <c r="L6" s="139" t="s">
        <v>6</v>
      </c>
      <c r="M6" s="139" t="s">
        <v>6</v>
      </c>
      <c r="N6" s="6"/>
      <c r="O6" s="6"/>
      <c r="P6" s="6"/>
      <c r="Q6" s="6"/>
    </row>
    <row r="7" spans="1:17" ht="19.5">
      <c r="A7" s="138" t="s">
        <v>3</v>
      </c>
      <c r="B7" s="13"/>
      <c r="C7" s="28" t="s">
        <v>7</v>
      </c>
      <c r="D7" s="56"/>
      <c r="E7" s="28" t="s">
        <v>87</v>
      </c>
      <c r="F7" s="56"/>
      <c r="G7" s="28" t="s">
        <v>88</v>
      </c>
      <c r="H7" s="56"/>
      <c r="I7" s="28" t="s">
        <v>89</v>
      </c>
      <c r="J7" s="56"/>
      <c r="K7" s="28" t="s">
        <v>90</v>
      </c>
      <c r="L7" s="56"/>
      <c r="M7" s="28" t="s">
        <v>91</v>
      </c>
      <c r="N7" s="32"/>
      <c r="O7" s="7"/>
      <c r="P7" s="32"/>
      <c r="Q7" s="7"/>
    </row>
    <row r="8" spans="1:17" ht="19.5">
      <c r="A8" s="26" t="s">
        <v>61</v>
      </c>
      <c r="B8" s="13"/>
      <c r="C8" s="30">
        <v>1386965</v>
      </c>
      <c r="D8" s="31"/>
      <c r="E8" s="30">
        <v>943500</v>
      </c>
      <c r="F8" s="13"/>
      <c r="G8" s="32">
        <v>958648</v>
      </c>
      <c r="H8" s="13"/>
      <c r="I8" s="61">
        <v>1.61E-2</v>
      </c>
      <c r="J8" s="13"/>
      <c r="K8" s="30">
        <v>1329611223320</v>
      </c>
      <c r="L8" s="31"/>
      <c r="M8" s="4" t="s">
        <v>157</v>
      </c>
      <c r="N8" s="13"/>
      <c r="O8" s="32"/>
      <c r="P8" s="13"/>
      <c r="Q8" s="58"/>
    </row>
    <row r="9" spans="1:17" ht="19.5">
      <c r="A9" s="26" t="s">
        <v>63</v>
      </c>
      <c r="B9" s="32"/>
      <c r="C9" s="30">
        <v>2117259</v>
      </c>
      <c r="D9" s="30"/>
      <c r="E9" s="30">
        <v>947350</v>
      </c>
      <c r="F9" s="32"/>
      <c r="G9" s="32">
        <v>955694</v>
      </c>
      <c r="H9" s="32"/>
      <c r="I9" s="61">
        <v>8.8000000000000005E-3</v>
      </c>
      <c r="J9" s="32"/>
      <c r="K9" s="30">
        <v>2023451722746</v>
      </c>
      <c r="L9" s="30"/>
      <c r="M9" s="4" t="s">
        <v>157</v>
      </c>
      <c r="N9" s="32"/>
      <c r="O9" s="32"/>
      <c r="P9" s="32"/>
      <c r="Q9" s="58"/>
    </row>
    <row r="10" spans="1:17" ht="19.5">
      <c r="A10" s="26" t="s">
        <v>84</v>
      </c>
      <c r="C10" s="33">
        <v>205000</v>
      </c>
      <c r="D10" s="33"/>
      <c r="E10" s="33">
        <v>967260</v>
      </c>
      <c r="G10" s="4">
        <v>966468</v>
      </c>
      <c r="I10" s="60">
        <v>-0.08</v>
      </c>
      <c r="K10" s="33">
        <v>198125940000</v>
      </c>
      <c r="L10" s="33"/>
      <c r="M10" s="4" t="s">
        <v>157</v>
      </c>
      <c r="Q10" s="60"/>
    </row>
    <row r="11" spans="1:17" ht="19.5">
      <c r="A11" s="26" t="s">
        <v>69</v>
      </c>
      <c r="C11" s="33">
        <v>2100000</v>
      </c>
      <c r="D11" s="33"/>
      <c r="E11" s="33">
        <v>971420</v>
      </c>
      <c r="G11" s="4">
        <v>969194</v>
      </c>
      <c r="I11" s="60">
        <v>-0.23</v>
      </c>
      <c r="K11" s="33">
        <v>2035307400000</v>
      </c>
      <c r="L11" s="33"/>
      <c r="M11" s="4" t="s">
        <v>157</v>
      </c>
      <c r="Q11" s="59"/>
    </row>
    <row r="12" spans="1:17" ht="19.5">
      <c r="A12" s="26"/>
      <c r="C12" s="33"/>
      <c r="D12" s="33"/>
      <c r="E12" s="33"/>
      <c r="K12" s="33"/>
      <c r="L12" s="33"/>
      <c r="M12" s="33"/>
    </row>
    <row r="13" spans="1:17" ht="19.5">
      <c r="A13" s="26"/>
      <c r="C13" s="33"/>
      <c r="D13" s="33"/>
      <c r="E13" s="33"/>
      <c r="I13" s="35"/>
      <c r="K13" s="37"/>
      <c r="L13" s="33"/>
      <c r="M13" s="37"/>
      <c r="O13" s="35"/>
      <c r="Q13" s="35"/>
    </row>
    <row r="14" spans="1:17" ht="19.5">
      <c r="A14" s="26"/>
      <c r="C14" s="33"/>
      <c r="D14" s="33"/>
      <c r="E14" s="33"/>
      <c r="K14" s="33"/>
      <c r="L14" s="33"/>
      <c r="M14" s="33"/>
    </row>
    <row r="15" spans="1:17">
      <c r="K15" s="33"/>
      <c r="L15" s="33"/>
      <c r="M15" s="33"/>
    </row>
  </sheetData>
  <sheetProtection algorithmName="SHA-512" hashValue="hXXaMP6t+SMqsIxgW+a+LiLBH67eygq/S+RTrVq1la/IgGW51CQdBtsbjmbrfQU/CB8HYJRzPzfsGuP0wESGLA==" saltValue="GX+H9ER46toD7nbWz4sjlA==" spinCount="100000" sheet="1" objects="1" scenarios="1" selectLockedCells="1" autoFilter="0" selectUnlockedCells="1"/>
  <mergeCells count="5">
    <mergeCell ref="C6:M6"/>
    <mergeCell ref="A2:M2"/>
    <mergeCell ref="A3:M3"/>
    <mergeCell ref="A4:M4"/>
    <mergeCell ref="A6:A7"/>
  </mergeCells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2:W20"/>
  <sheetViews>
    <sheetView rightToLeft="1" view="pageBreakPreview" zoomScale="60" zoomScaleNormal="100" workbookViewId="0">
      <selection activeCell="C40" sqref="C40:C41"/>
    </sheetView>
  </sheetViews>
  <sheetFormatPr defaultRowHeight="18.75"/>
  <cols>
    <col min="1" max="1" width="25.42578125" style="3" customWidth="1"/>
    <col min="2" max="2" width="1" style="62" customWidth="1"/>
    <col min="3" max="3" width="21.85546875" style="62" customWidth="1"/>
    <col min="4" max="4" width="1" style="62" customWidth="1"/>
    <col min="5" max="5" width="14.28515625" style="62" bestFit="1" customWidth="1"/>
    <col min="6" max="6" width="0.7109375" style="62" customWidth="1"/>
    <col min="7" max="7" width="15.42578125" style="62" bestFit="1" customWidth="1"/>
    <col min="8" max="8" width="1" style="62" customWidth="1"/>
    <col min="9" max="9" width="8.5703125" style="62" customWidth="1"/>
    <col min="10" max="10" width="1" style="62" customWidth="1"/>
    <col min="11" max="11" width="17.85546875" style="62" customWidth="1"/>
    <col min="12" max="12" width="1" style="62" customWidth="1"/>
    <col min="13" max="13" width="17.85546875" style="62" customWidth="1"/>
    <col min="14" max="14" width="14" style="62" customWidth="1"/>
    <col min="15" max="15" width="0.85546875" style="62" customWidth="1"/>
    <col min="16" max="16" width="1" style="62" hidden="1" customWidth="1"/>
    <col min="17" max="17" width="19.42578125" style="62" customWidth="1"/>
    <col min="18" max="18" width="1" style="62" customWidth="1"/>
    <col min="19" max="19" width="11.5703125" style="62" customWidth="1"/>
    <col min="20" max="20" width="1" style="62" customWidth="1"/>
    <col min="21" max="22" width="9.140625" style="62"/>
    <col min="23" max="23" width="20.5703125" style="62" bestFit="1" customWidth="1"/>
    <col min="24" max="16384" width="9.140625" style="62"/>
  </cols>
  <sheetData>
    <row r="2" spans="1:23" ht="21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23" ht="21">
      <c r="A3" s="140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23" ht="21">
      <c r="A4" s="145" t="s">
        <v>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1:23">
      <c r="N5" s="63"/>
      <c r="O5" s="63"/>
    </row>
    <row r="6" spans="1:23" ht="19.5">
      <c r="A6" s="138" t="s">
        <v>93</v>
      </c>
      <c r="B6" s="13"/>
      <c r="C6" s="138" t="s">
        <v>94</v>
      </c>
      <c r="D6" s="138" t="s">
        <v>94</v>
      </c>
      <c r="E6" s="138" t="s">
        <v>94</v>
      </c>
      <c r="F6" s="138" t="s">
        <v>94</v>
      </c>
      <c r="G6" s="138" t="s">
        <v>94</v>
      </c>
      <c r="H6" s="138" t="s">
        <v>94</v>
      </c>
      <c r="I6" s="138" t="s">
        <v>94</v>
      </c>
      <c r="J6" s="27"/>
      <c r="K6" s="9" t="s">
        <v>4</v>
      </c>
      <c r="L6" s="27"/>
      <c r="M6" s="9" t="s">
        <v>5</v>
      </c>
      <c r="N6" s="7" t="s">
        <v>5</v>
      </c>
      <c r="O6" s="7"/>
      <c r="P6" s="139"/>
      <c r="Q6" s="139" t="s">
        <v>6</v>
      </c>
      <c r="R6" s="139" t="s">
        <v>6</v>
      </c>
      <c r="S6" s="9" t="s">
        <v>6</v>
      </c>
      <c r="T6" s="13"/>
    </row>
    <row r="7" spans="1:23" ht="39">
      <c r="A7" s="139" t="s">
        <v>93</v>
      </c>
      <c r="B7" s="13"/>
      <c r="C7" s="28" t="s">
        <v>95</v>
      </c>
      <c r="D7" s="13"/>
      <c r="E7" s="28" t="s">
        <v>96</v>
      </c>
      <c r="F7" s="13"/>
      <c r="G7" s="28" t="s">
        <v>97</v>
      </c>
      <c r="H7" s="13"/>
      <c r="I7" s="28" t="s">
        <v>55</v>
      </c>
      <c r="J7" s="27"/>
      <c r="K7" s="9" t="s">
        <v>98</v>
      </c>
      <c r="L7" s="13"/>
      <c r="M7" s="9" t="s">
        <v>99</v>
      </c>
      <c r="N7" s="28" t="s">
        <v>100</v>
      </c>
      <c r="O7" s="7"/>
      <c r="P7" s="7"/>
      <c r="Q7" s="9" t="s">
        <v>98</v>
      </c>
      <c r="R7" s="64"/>
      <c r="S7" s="65" t="s">
        <v>92</v>
      </c>
      <c r="T7" s="13"/>
    </row>
    <row r="8" spans="1:23" ht="19.5">
      <c r="A8" s="26" t="s">
        <v>101</v>
      </c>
      <c r="B8" s="32"/>
      <c r="C8" s="66">
        <v>104456251</v>
      </c>
      <c r="E8" s="32" t="s">
        <v>102</v>
      </c>
      <c r="G8" s="32" t="s">
        <v>103</v>
      </c>
      <c r="I8" s="58" t="s">
        <v>157</v>
      </c>
      <c r="K8" s="23">
        <v>1211653</v>
      </c>
      <c r="M8" s="23">
        <v>8250463</v>
      </c>
      <c r="N8" s="23" t="s">
        <v>157</v>
      </c>
      <c r="O8" s="23">
        <v>0</v>
      </c>
      <c r="Q8" s="23">
        <v>9462116</v>
      </c>
      <c r="S8" s="59" t="s">
        <v>104</v>
      </c>
      <c r="W8" s="67"/>
    </row>
    <row r="9" spans="1:23" ht="19.5">
      <c r="A9" s="26" t="s">
        <v>105</v>
      </c>
      <c r="B9" s="32"/>
      <c r="C9" s="66">
        <v>200051454006</v>
      </c>
      <c r="E9" s="32" t="s">
        <v>102</v>
      </c>
      <c r="G9" s="32" t="s">
        <v>106</v>
      </c>
      <c r="I9" s="58" t="s">
        <v>157</v>
      </c>
      <c r="K9" s="23">
        <v>128378</v>
      </c>
      <c r="M9" s="22" t="s">
        <v>157</v>
      </c>
      <c r="N9" s="23" t="s">
        <v>157</v>
      </c>
      <c r="O9" s="23">
        <v>900</v>
      </c>
      <c r="Q9" s="23">
        <v>127478</v>
      </c>
      <c r="S9" s="59" t="s">
        <v>104</v>
      </c>
      <c r="W9" s="68"/>
    </row>
    <row r="10" spans="1:23" ht="19.5">
      <c r="A10" s="10" t="s">
        <v>107</v>
      </c>
      <c r="B10" s="13"/>
      <c r="C10" s="69" t="s">
        <v>108</v>
      </c>
      <c r="E10" s="13" t="s">
        <v>102</v>
      </c>
      <c r="G10" s="13" t="s">
        <v>109</v>
      </c>
      <c r="I10" s="58" t="s">
        <v>157</v>
      </c>
      <c r="K10" s="11">
        <v>3862259</v>
      </c>
      <c r="M10" s="11">
        <v>15343</v>
      </c>
      <c r="N10" s="23" t="s">
        <v>157</v>
      </c>
      <c r="O10" s="11">
        <v>0</v>
      </c>
      <c r="Q10" s="23">
        <v>3877602</v>
      </c>
      <c r="S10" s="59" t="s">
        <v>104</v>
      </c>
      <c r="W10" s="70"/>
    </row>
    <row r="11" spans="1:23" ht="19.5">
      <c r="A11" s="10" t="s">
        <v>110</v>
      </c>
      <c r="B11" s="13"/>
      <c r="C11" s="69" t="s">
        <v>111</v>
      </c>
      <c r="E11" s="13" t="s">
        <v>102</v>
      </c>
      <c r="G11" s="13" t="s">
        <v>112</v>
      </c>
      <c r="I11" s="58" t="s">
        <v>157</v>
      </c>
      <c r="K11" s="11">
        <v>85068768941</v>
      </c>
      <c r="M11" s="11">
        <v>1479715642804</v>
      </c>
      <c r="N11" s="23" t="s">
        <v>157</v>
      </c>
      <c r="O11" s="11">
        <v>1564732086514</v>
      </c>
      <c r="Q11" s="23">
        <v>52325231</v>
      </c>
      <c r="S11" s="59" t="s">
        <v>104</v>
      </c>
      <c r="W11" s="70"/>
    </row>
    <row r="12" spans="1:23" ht="19.5">
      <c r="A12" s="10" t="s">
        <v>113</v>
      </c>
      <c r="B12" s="13"/>
      <c r="C12" s="69">
        <v>218175230008</v>
      </c>
      <c r="E12" s="13" t="s">
        <v>102</v>
      </c>
      <c r="G12" s="13" t="s">
        <v>114</v>
      </c>
      <c r="I12" s="58" t="s">
        <v>157</v>
      </c>
      <c r="K12" s="11">
        <v>69339722</v>
      </c>
      <c r="M12" s="12">
        <v>3503</v>
      </c>
      <c r="N12" s="23" t="s">
        <v>157</v>
      </c>
      <c r="O12" s="11">
        <v>0</v>
      </c>
      <c r="Q12" s="23">
        <v>69343225</v>
      </c>
      <c r="S12" s="59" t="s">
        <v>104</v>
      </c>
      <c r="W12" s="70"/>
    </row>
    <row r="13" spans="1:23" ht="19.5">
      <c r="A13" s="10" t="s">
        <v>115</v>
      </c>
      <c r="B13" s="13"/>
      <c r="C13" s="69">
        <v>9955255434</v>
      </c>
      <c r="E13" s="13" t="s">
        <v>102</v>
      </c>
      <c r="G13" s="13" t="s">
        <v>116</v>
      </c>
      <c r="I13" s="58" t="s">
        <v>157</v>
      </c>
      <c r="K13" s="11">
        <v>1957618</v>
      </c>
      <c r="M13" s="11">
        <v>8012</v>
      </c>
      <c r="N13" s="23" t="s">
        <v>157</v>
      </c>
      <c r="O13" s="11">
        <v>0</v>
      </c>
      <c r="Q13" s="23">
        <v>1965630</v>
      </c>
      <c r="S13" s="59" t="s">
        <v>104</v>
      </c>
      <c r="W13" s="70"/>
    </row>
    <row r="14" spans="1:23" ht="19.5">
      <c r="A14" s="10" t="s">
        <v>110</v>
      </c>
      <c r="B14" s="13"/>
      <c r="C14" s="69" t="s">
        <v>117</v>
      </c>
      <c r="E14" s="13" t="s">
        <v>118</v>
      </c>
      <c r="G14" s="13" t="s">
        <v>119</v>
      </c>
      <c r="I14" s="71">
        <v>22.5</v>
      </c>
      <c r="K14" s="11">
        <v>68000000000</v>
      </c>
      <c r="M14" s="12" t="s">
        <v>157</v>
      </c>
      <c r="N14" s="23" t="s">
        <v>157</v>
      </c>
      <c r="O14" s="11">
        <v>68000000000</v>
      </c>
      <c r="Q14" s="23" t="s">
        <v>157</v>
      </c>
      <c r="S14" s="59" t="s">
        <v>104</v>
      </c>
      <c r="W14" s="70"/>
    </row>
    <row r="15" spans="1:23" ht="19.5">
      <c r="A15" s="10" t="s">
        <v>110</v>
      </c>
      <c r="B15" s="13"/>
      <c r="C15" s="69" t="s">
        <v>120</v>
      </c>
      <c r="E15" s="13" t="s">
        <v>118</v>
      </c>
      <c r="G15" s="13" t="s">
        <v>121</v>
      </c>
      <c r="I15" s="71">
        <v>22.5</v>
      </c>
      <c r="K15" s="11">
        <v>286000000000</v>
      </c>
      <c r="M15" s="12" t="s">
        <v>157</v>
      </c>
      <c r="N15" s="23" t="s">
        <v>157</v>
      </c>
      <c r="O15" s="11">
        <v>73000000000</v>
      </c>
      <c r="Q15" s="23">
        <v>213000000000</v>
      </c>
      <c r="S15" s="72">
        <v>2.24E-2</v>
      </c>
      <c r="W15" s="70"/>
    </row>
    <row r="16" spans="1:23" ht="19.5">
      <c r="A16" s="10" t="s">
        <v>110</v>
      </c>
      <c r="B16" s="13"/>
      <c r="C16" s="69" t="s">
        <v>122</v>
      </c>
      <c r="E16" s="13" t="s">
        <v>118</v>
      </c>
      <c r="G16" s="13" t="s">
        <v>123</v>
      </c>
      <c r="I16" s="57">
        <v>22.5</v>
      </c>
      <c r="K16" s="11" t="s">
        <v>157</v>
      </c>
      <c r="M16" s="11">
        <v>80000000000</v>
      </c>
      <c r="N16" s="23" t="s">
        <v>157</v>
      </c>
      <c r="O16" s="11">
        <v>0</v>
      </c>
      <c r="Q16" s="23">
        <v>80000000000</v>
      </c>
      <c r="S16" s="72">
        <v>8.3999999999999995E-3</v>
      </c>
      <c r="W16" s="70"/>
    </row>
    <row r="17" spans="1:23" ht="19.5">
      <c r="A17" s="10" t="s">
        <v>110</v>
      </c>
      <c r="B17" s="13"/>
      <c r="C17" s="69" t="s">
        <v>124</v>
      </c>
      <c r="E17" s="13" t="s">
        <v>118</v>
      </c>
      <c r="G17" s="13" t="s">
        <v>125</v>
      </c>
      <c r="I17" s="71">
        <v>22.5</v>
      </c>
      <c r="K17" s="11" t="s">
        <v>157</v>
      </c>
      <c r="M17" s="12">
        <v>80000000000</v>
      </c>
      <c r="N17" s="23" t="s">
        <v>157</v>
      </c>
      <c r="O17" s="11">
        <v>0</v>
      </c>
      <c r="Q17" s="23">
        <v>80000000000</v>
      </c>
      <c r="S17" s="72">
        <v>8.3999999999999995E-3</v>
      </c>
      <c r="W17" s="70"/>
    </row>
    <row r="18" spans="1:23" ht="19.5">
      <c r="A18" s="10" t="s">
        <v>110</v>
      </c>
      <c r="B18" s="13"/>
      <c r="C18" s="69" t="s">
        <v>126</v>
      </c>
      <c r="E18" s="13" t="s">
        <v>118</v>
      </c>
      <c r="G18" s="13" t="s">
        <v>127</v>
      </c>
      <c r="I18" s="57">
        <v>22.5</v>
      </c>
      <c r="K18" s="11" t="s">
        <v>157</v>
      </c>
      <c r="M18" s="12">
        <v>744850000000</v>
      </c>
      <c r="N18" s="23" t="s">
        <v>157</v>
      </c>
      <c r="O18" s="11">
        <v>0</v>
      </c>
      <c r="Q18" s="23">
        <v>744850000000</v>
      </c>
      <c r="S18" s="72">
        <v>7.8399999999999997E-2</v>
      </c>
      <c r="W18" s="70"/>
    </row>
    <row r="19" spans="1:23" ht="20.25" thickBot="1">
      <c r="A19" s="10"/>
      <c r="I19" s="23"/>
      <c r="K19" s="50">
        <f>SUM(K8:K18)</f>
        <v>439145268571</v>
      </c>
      <c r="L19" s="50"/>
      <c r="M19" s="50">
        <f>SUM(M8:M18)</f>
        <v>2384573920125</v>
      </c>
      <c r="N19" s="50" t="s">
        <v>157</v>
      </c>
      <c r="O19" s="50"/>
      <c r="P19" s="50"/>
      <c r="Q19" s="50">
        <f>SUM(Q8:Q18)</f>
        <v>1117987101282</v>
      </c>
      <c r="R19" s="50"/>
      <c r="S19" s="54">
        <f>SUM(S15:S18)</f>
        <v>0.1176</v>
      </c>
    </row>
    <row r="20" spans="1:23" ht="19.5" thickTop="1"/>
  </sheetData>
  <sheetProtection algorithmName="SHA-512" hashValue="nCZl1YOvibB7Dv8GdiMlTkYb9tnkNt2hxlXHEfnf/TNHB1vioGK8Rhxp/NErzejVqjCCVJ/htnijd2Sdlq2EcA==" saltValue="MSvurEQDf9KhCZqM5100uA==" spinCount="100000" sheet="1" objects="1" scenarios="1" selectLockedCells="1" autoFilter="0" selectUnlockedCells="1"/>
  <mergeCells count="6">
    <mergeCell ref="A2:S2"/>
    <mergeCell ref="A3:S3"/>
    <mergeCell ref="A4:S4"/>
    <mergeCell ref="P6:R6"/>
    <mergeCell ref="A6:A7"/>
    <mergeCell ref="C6:I6"/>
  </mergeCells>
  <pageMargins left="0.7" right="0.7" top="0.75" bottom="0.75" header="0.3" footer="0.3"/>
  <pageSetup paperSize="9"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39997558519241921"/>
  </sheetPr>
  <dimension ref="A2:M13"/>
  <sheetViews>
    <sheetView rightToLeft="1" view="pageBreakPreview" zoomScale="60" zoomScaleNormal="100" workbookViewId="0">
      <selection activeCell="L6" sqref="L6"/>
    </sheetView>
  </sheetViews>
  <sheetFormatPr defaultRowHeight="18.75"/>
  <cols>
    <col min="1" max="1" width="22.85546875" style="82" bestFit="1" customWidth="1"/>
    <col min="2" max="2" width="1" style="84" customWidth="1"/>
    <col min="3" max="3" width="16.7109375" style="84" customWidth="1"/>
    <col min="4" max="4" width="0.85546875" style="84" customWidth="1"/>
    <col min="5" max="5" width="10.42578125" style="84" customWidth="1"/>
    <col min="6" max="6" width="0.28515625" style="84" customWidth="1"/>
    <col min="7" max="7" width="14.7109375" style="84" customWidth="1"/>
    <col min="8" max="8" width="0.7109375" style="84" customWidth="1"/>
    <col min="9" max="9" width="14.5703125" style="84" customWidth="1"/>
    <col min="10" max="11" width="9.140625" style="84"/>
    <col min="12" max="12" width="30.140625" style="84" customWidth="1"/>
    <col min="13" max="16384" width="9.140625" style="84"/>
  </cols>
  <sheetData>
    <row r="2" spans="1:13" ht="21">
      <c r="A2" s="140" t="s">
        <v>0</v>
      </c>
      <c r="B2" s="140" t="s">
        <v>0</v>
      </c>
      <c r="C2" s="140" t="s">
        <v>0</v>
      </c>
      <c r="D2" s="140" t="s">
        <v>0</v>
      </c>
      <c r="E2" s="140" t="s">
        <v>0</v>
      </c>
      <c r="F2" s="140"/>
      <c r="G2" s="140"/>
    </row>
    <row r="3" spans="1:13" ht="21">
      <c r="A3" s="140" t="s">
        <v>128</v>
      </c>
      <c r="B3" s="140" t="s">
        <v>128</v>
      </c>
      <c r="C3" s="140" t="s">
        <v>128</v>
      </c>
      <c r="D3" s="140" t="s">
        <v>128</v>
      </c>
      <c r="E3" s="140" t="s">
        <v>128</v>
      </c>
      <c r="F3" s="140"/>
      <c r="G3" s="140"/>
    </row>
    <row r="4" spans="1:13" ht="21">
      <c r="A4" s="140" t="s">
        <v>2</v>
      </c>
      <c r="B4" s="140" t="s">
        <v>2</v>
      </c>
      <c r="C4" s="140" t="s">
        <v>2</v>
      </c>
      <c r="D4" s="140" t="s">
        <v>2</v>
      </c>
      <c r="E4" s="140" t="s">
        <v>2</v>
      </c>
      <c r="F4" s="140"/>
      <c r="G4" s="140"/>
    </row>
    <row r="5" spans="1:13">
      <c r="A5" s="73"/>
      <c r="B5" s="13"/>
      <c r="C5" s="13"/>
      <c r="D5" s="13"/>
      <c r="E5" s="13"/>
      <c r="F5" s="13"/>
      <c r="G5" s="13"/>
    </row>
    <row r="6" spans="1:13" s="91" customFormat="1" ht="58.5">
      <c r="A6" s="43" t="s">
        <v>132</v>
      </c>
      <c r="B6" s="41"/>
      <c r="C6" s="43" t="s">
        <v>98</v>
      </c>
      <c r="D6" s="40"/>
      <c r="E6" s="78" t="s">
        <v>144</v>
      </c>
      <c r="F6" s="40"/>
      <c r="G6" s="78" t="s">
        <v>13</v>
      </c>
      <c r="L6" s="11">
        <v>9494616785913</v>
      </c>
      <c r="M6" s="91" t="s">
        <v>162</v>
      </c>
    </row>
    <row r="7" spans="1:13" ht="19.5">
      <c r="A7" s="26" t="s">
        <v>154</v>
      </c>
      <c r="B7" s="13"/>
      <c r="C7" s="11">
        <f>'درآمد سرمایه گذاری در سهام'!S20</f>
        <v>30897375533</v>
      </c>
      <c r="D7" s="13"/>
      <c r="E7" s="112">
        <f>C7/C12</f>
        <v>0.15362279132065515</v>
      </c>
      <c r="F7" s="110"/>
      <c r="G7" s="112">
        <f>C7/L$6</f>
        <v>3.2541993246996454E-3</v>
      </c>
      <c r="J7" s="122"/>
      <c r="K7" s="110"/>
      <c r="L7" s="110"/>
    </row>
    <row r="8" spans="1:13" ht="19.5">
      <c r="A8" s="26" t="s">
        <v>155</v>
      </c>
      <c r="B8" s="13"/>
      <c r="C8" s="11">
        <f>'درآمد سرمایهگذاردر اوراق بهادار'!Q18</f>
        <v>151177090456</v>
      </c>
      <c r="D8" s="13"/>
      <c r="E8" s="112">
        <f>C8/C12</f>
        <v>0.75165758317502385</v>
      </c>
      <c r="F8" s="110"/>
      <c r="G8" s="112">
        <f>C8/L$6</f>
        <v>1.5922400436455618E-2</v>
      </c>
      <c r="J8" s="112"/>
      <c r="K8" s="110"/>
      <c r="L8" s="110"/>
    </row>
    <row r="9" spans="1:13" s="83" customFormat="1" ht="19.5">
      <c r="A9" s="26" t="s">
        <v>156</v>
      </c>
      <c r="B9" s="32"/>
      <c r="C9" s="30">
        <v>9879583706</v>
      </c>
      <c r="D9" s="32"/>
      <c r="E9" s="112">
        <v>4.9099999999999998E-2</v>
      </c>
      <c r="F9" s="110"/>
      <c r="G9" s="112">
        <f>C9/L$6</f>
        <v>1.0405458091429418E-3</v>
      </c>
      <c r="J9" s="112"/>
      <c r="K9" s="110"/>
      <c r="L9" s="110"/>
    </row>
    <row r="10" spans="1:13" s="83" customFormat="1" ht="19.5">
      <c r="A10" s="26" t="s">
        <v>160</v>
      </c>
      <c r="B10" s="32"/>
      <c r="C10" s="30">
        <f>'درآمد سرمایه گذاری در صندوق'!S12</f>
        <v>9124581686</v>
      </c>
      <c r="D10" s="32"/>
      <c r="E10" s="112">
        <f>C10/C12</f>
        <v>4.5367727324915175E-2</v>
      </c>
      <c r="F10" s="110"/>
      <c r="G10" s="112">
        <f>C10/L$6</f>
        <v>9.6102685255691257E-4</v>
      </c>
      <c r="J10" s="112"/>
      <c r="K10" s="110"/>
      <c r="L10" s="110"/>
    </row>
    <row r="11" spans="1:13" s="83" customFormat="1" ht="19.5">
      <c r="A11" s="26" t="s">
        <v>161</v>
      </c>
      <c r="B11" s="32"/>
      <c r="C11" s="30">
        <v>46314126</v>
      </c>
      <c r="D11" s="32"/>
      <c r="E11" s="112">
        <f>C11/C12</f>
        <v>2.3027539365268876E-4</v>
      </c>
      <c r="F11" s="110"/>
      <c r="G11" s="112">
        <f>C11/L$6</f>
        <v>4.8779352599796838E-6</v>
      </c>
      <c r="J11" s="112"/>
      <c r="K11" s="110"/>
      <c r="L11" s="110"/>
    </row>
    <row r="12" spans="1:13" ht="20.25" thickBot="1">
      <c r="A12" s="73"/>
      <c r="B12" s="13"/>
      <c r="C12" s="119">
        <f>SUM(C7:C11)</f>
        <v>201124945507</v>
      </c>
      <c r="D12" s="119">
        <f t="shared" ref="D12:F12" si="0">SUM(D7:D9)</f>
        <v>0</v>
      </c>
      <c r="E12" s="54">
        <f>SUM(E7:E11)</f>
        <v>0.99997837721424698</v>
      </c>
      <c r="F12" s="119">
        <f t="shared" si="0"/>
        <v>0</v>
      </c>
      <c r="G12" s="54">
        <f>SUM(G7:G11)</f>
        <v>2.1183050358115098E-2</v>
      </c>
    </row>
    <row r="13" spans="1:13" ht="19.5" thickTop="1">
      <c r="E13" s="123"/>
    </row>
  </sheetData>
  <sheetProtection algorithmName="SHA-512" hashValue="xorQ6C8SimJMIdDEfW2Zq3IjD7NxltkiYxAa0Y6vQoXqcBUojGJ/Mhp7ShHqqF0f4lsYwrAAXTsczjfpl25KPw==" saltValue="bwGTlixJi9ICebk6bJRW6w==" spinCount="100000" sheet="1" objects="1" scenarios="1" selectLockedCells="1" autoFilter="0" selectUnlockedCells="1"/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2:W21"/>
  <sheetViews>
    <sheetView rightToLeft="1" view="pageBreakPreview" zoomScale="60" zoomScaleNormal="100" workbookViewId="0">
      <selection activeCell="E20" sqref="E20:T20"/>
    </sheetView>
  </sheetViews>
  <sheetFormatPr defaultRowHeight="18.75"/>
  <cols>
    <col min="1" max="1" width="34.85546875" style="82" customWidth="1"/>
    <col min="2" max="2" width="1" style="84" customWidth="1"/>
    <col min="3" max="3" width="15.5703125" style="106" bestFit="1" customWidth="1"/>
    <col min="4" max="4" width="0.85546875" style="106" customWidth="1"/>
    <col min="5" max="5" width="17.5703125" style="106" customWidth="1"/>
    <col min="6" max="6" width="0.7109375" style="106" customWidth="1"/>
    <col min="7" max="7" width="15" style="106" bestFit="1" customWidth="1"/>
    <col min="8" max="8" width="0.42578125" style="106" customWidth="1"/>
    <col min="9" max="9" width="17.5703125" style="106" bestFit="1" customWidth="1"/>
    <col min="10" max="10" width="0.42578125" style="84" customWidth="1"/>
    <col min="11" max="11" width="11.85546875" style="84" customWidth="1"/>
    <col min="12" max="12" width="0.85546875" style="84" customWidth="1"/>
    <col min="13" max="13" width="15.5703125" style="106" bestFit="1" customWidth="1"/>
    <col min="14" max="14" width="0.7109375" style="106" customWidth="1"/>
    <col min="15" max="15" width="15.85546875" style="106" customWidth="1"/>
    <col min="16" max="16" width="0.7109375" style="106" customWidth="1"/>
    <col min="17" max="17" width="16" style="106" bestFit="1" customWidth="1"/>
    <col min="18" max="18" width="1" style="106" customWidth="1"/>
    <col min="19" max="19" width="16.28515625" style="106" customWidth="1"/>
    <col min="20" max="20" width="1" style="84" customWidth="1"/>
    <col min="21" max="21" width="11.28515625" style="84" customWidth="1"/>
    <col min="22" max="22" width="0.5703125" style="84" hidden="1" customWidth="1"/>
    <col min="23" max="16384" width="9.140625" style="84"/>
  </cols>
  <sheetData>
    <row r="2" spans="1:23" ht="21">
      <c r="A2" s="153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3" spans="1:23" ht="21">
      <c r="A3" s="153" t="s">
        <v>128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23" ht="21">
      <c r="A4" s="154" t="s">
        <v>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</row>
    <row r="5" spans="1:23">
      <c r="A5" s="73"/>
      <c r="B5" s="13"/>
      <c r="C5" s="85"/>
      <c r="D5" s="85"/>
      <c r="E5" s="85"/>
      <c r="F5" s="85"/>
      <c r="G5" s="85"/>
      <c r="H5" s="85"/>
      <c r="I5" s="85"/>
      <c r="J5" s="13"/>
      <c r="K5" s="13"/>
      <c r="L5" s="13"/>
      <c r="M5" s="85"/>
      <c r="N5" s="85"/>
      <c r="O5" s="85"/>
      <c r="P5" s="85"/>
      <c r="Q5" s="85"/>
      <c r="R5" s="85"/>
      <c r="S5" s="85"/>
      <c r="T5" s="13"/>
      <c r="U5" s="13"/>
    </row>
    <row r="6" spans="1:23" ht="19.5">
      <c r="A6" s="138" t="s">
        <v>3</v>
      </c>
      <c r="B6" s="13"/>
      <c r="C6" s="139" t="s">
        <v>130</v>
      </c>
      <c r="D6" s="139" t="s">
        <v>130</v>
      </c>
      <c r="E6" s="139" t="s">
        <v>130</v>
      </c>
      <c r="F6" s="139" t="s">
        <v>130</v>
      </c>
      <c r="G6" s="139" t="s">
        <v>130</v>
      </c>
      <c r="H6" s="144" t="s">
        <v>130</v>
      </c>
      <c r="I6" s="139" t="s">
        <v>130</v>
      </c>
      <c r="J6" s="139" t="s">
        <v>130</v>
      </c>
      <c r="K6" s="139" t="s">
        <v>130</v>
      </c>
      <c r="L6" s="27"/>
      <c r="M6" s="139" t="s">
        <v>131</v>
      </c>
      <c r="N6" s="139" t="s">
        <v>131</v>
      </c>
      <c r="O6" s="139" t="s">
        <v>131</v>
      </c>
      <c r="P6" s="144" t="s">
        <v>131</v>
      </c>
      <c r="Q6" s="139" t="s">
        <v>131</v>
      </c>
      <c r="R6" s="139" t="s">
        <v>131</v>
      </c>
      <c r="S6" s="139" t="s">
        <v>131</v>
      </c>
      <c r="T6" s="139" t="s">
        <v>131</v>
      </c>
      <c r="U6" s="139" t="s">
        <v>131</v>
      </c>
    </row>
    <row r="7" spans="1:23" ht="59.25" customHeight="1">
      <c r="A7" s="139" t="s">
        <v>3</v>
      </c>
      <c r="B7" s="13"/>
      <c r="C7" s="107" t="s">
        <v>141</v>
      </c>
      <c r="D7" s="85"/>
      <c r="E7" s="107" t="s">
        <v>142</v>
      </c>
      <c r="F7" s="85"/>
      <c r="G7" s="107" t="s">
        <v>143</v>
      </c>
      <c r="H7" s="85"/>
      <c r="I7" s="107" t="s">
        <v>98</v>
      </c>
      <c r="J7" s="27"/>
      <c r="K7" s="43" t="s">
        <v>144</v>
      </c>
      <c r="L7" s="13"/>
      <c r="M7" s="107" t="s">
        <v>141</v>
      </c>
      <c r="N7" s="108"/>
      <c r="O7" s="107" t="s">
        <v>142</v>
      </c>
      <c r="P7" s="85"/>
      <c r="Q7" s="107" t="s">
        <v>143</v>
      </c>
      <c r="R7" s="85"/>
      <c r="S7" s="107" t="s">
        <v>98</v>
      </c>
      <c r="T7" s="13"/>
      <c r="U7" s="43" t="s">
        <v>144</v>
      </c>
    </row>
    <row r="8" spans="1:23" ht="19.5">
      <c r="A8" s="26" t="s">
        <v>25</v>
      </c>
      <c r="B8" s="13"/>
      <c r="C8" s="22" t="s">
        <v>157</v>
      </c>
      <c r="D8" s="11"/>
      <c r="E8" s="23">
        <v>2783340000</v>
      </c>
      <c r="F8" s="11"/>
      <c r="G8" s="23" t="s">
        <v>157</v>
      </c>
      <c r="H8" s="11"/>
      <c r="I8" s="23">
        <v>2783340000</v>
      </c>
      <c r="J8" s="11"/>
      <c r="K8" s="112">
        <v>1.38E-2</v>
      </c>
      <c r="L8" s="11"/>
      <c r="M8" s="23" t="s">
        <v>157</v>
      </c>
      <c r="N8" s="11"/>
      <c r="O8" s="23">
        <v>2783340000</v>
      </c>
      <c r="P8" s="11"/>
      <c r="Q8" s="23" t="s">
        <v>157</v>
      </c>
      <c r="R8" s="11"/>
      <c r="S8" s="23">
        <v>2783340000</v>
      </c>
      <c r="T8" s="13"/>
      <c r="U8" s="112">
        <v>1.38E-2</v>
      </c>
      <c r="W8" s="109"/>
    </row>
    <row r="9" spans="1:23" ht="19.5">
      <c r="A9" s="26" t="s">
        <v>20</v>
      </c>
      <c r="B9" s="32"/>
      <c r="C9" s="22" t="s">
        <v>157</v>
      </c>
      <c r="D9" s="23"/>
      <c r="E9" s="23">
        <v>1020628861</v>
      </c>
      <c r="F9" s="23"/>
      <c r="G9" s="23" t="s">
        <v>157</v>
      </c>
      <c r="H9" s="23"/>
      <c r="I9" s="23">
        <v>1020628861</v>
      </c>
      <c r="J9" s="23"/>
      <c r="K9" s="112">
        <v>5.1000000000000004E-3</v>
      </c>
      <c r="L9" s="23"/>
      <c r="M9" s="23" t="s">
        <v>157</v>
      </c>
      <c r="N9" s="23"/>
      <c r="O9" s="23">
        <v>1020628861</v>
      </c>
      <c r="P9" s="23"/>
      <c r="Q9" s="23" t="s">
        <v>157</v>
      </c>
      <c r="R9" s="23"/>
      <c r="S9" s="23">
        <v>1020628861</v>
      </c>
      <c r="T9" s="32"/>
      <c r="U9" s="112">
        <v>5.1000000000000004E-3</v>
      </c>
      <c r="W9" s="109"/>
    </row>
    <row r="10" spans="1:23" ht="19.5">
      <c r="A10" s="10" t="s">
        <v>27</v>
      </c>
      <c r="B10" s="13"/>
      <c r="C10" s="22" t="s">
        <v>157</v>
      </c>
      <c r="D10" s="11"/>
      <c r="E10" s="11">
        <v>17032877044</v>
      </c>
      <c r="F10" s="11"/>
      <c r="G10" s="23" t="s">
        <v>157</v>
      </c>
      <c r="H10" s="11"/>
      <c r="I10" s="11">
        <v>17032877044</v>
      </c>
      <c r="J10" s="11"/>
      <c r="K10" s="112">
        <v>8.4699999999999998E-2</v>
      </c>
      <c r="L10" s="11"/>
      <c r="M10" s="23" t="s">
        <v>157</v>
      </c>
      <c r="N10" s="11"/>
      <c r="O10" s="23">
        <v>17032877044</v>
      </c>
      <c r="P10" s="11"/>
      <c r="Q10" s="23" t="s">
        <v>157</v>
      </c>
      <c r="R10" s="11"/>
      <c r="S10" s="11">
        <v>17032877044</v>
      </c>
      <c r="T10" s="13"/>
      <c r="U10" s="112">
        <v>8.4699999999999998E-2</v>
      </c>
    </row>
    <row r="11" spans="1:23" ht="19.5">
      <c r="A11" s="10" t="s">
        <v>21</v>
      </c>
      <c r="B11" s="13"/>
      <c r="C11" s="22" t="s">
        <v>157</v>
      </c>
      <c r="D11" s="11"/>
      <c r="E11" s="11">
        <v>511688629</v>
      </c>
      <c r="F11" s="11"/>
      <c r="G11" s="23" t="s">
        <v>157</v>
      </c>
      <c r="H11" s="11"/>
      <c r="I11" s="11">
        <v>511688629</v>
      </c>
      <c r="J11" s="11"/>
      <c r="K11" s="112">
        <v>2.5000000000000001E-3</v>
      </c>
      <c r="L11" s="11"/>
      <c r="M11" s="23" t="s">
        <v>157</v>
      </c>
      <c r="N11" s="11"/>
      <c r="O11" s="11">
        <v>511688629</v>
      </c>
      <c r="P11" s="11"/>
      <c r="Q11" s="23" t="s">
        <v>157</v>
      </c>
      <c r="R11" s="11"/>
      <c r="S11" s="11">
        <v>511688629</v>
      </c>
      <c r="T11" s="13"/>
      <c r="U11" s="112">
        <v>2.5000000000000001E-3</v>
      </c>
    </row>
    <row r="12" spans="1:23" ht="19.5">
      <c r="A12" s="10" t="s">
        <v>26</v>
      </c>
      <c r="B12" s="13"/>
      <c r="C12" s="22" t="s">
        <v>157</v>
      </c>
      <c r="D12" s="11"/>
      <c r="E12" s="11">
        <v>805180500</v>
      </c>
      <c r="F12" s="11"/>
      <c r="G12" s="23" t="s">
        <v>157</v>
      </c>
      <c r="H12" s="11"/>
      <c r="I12" s="11">
        <v>805180500</v>
      </c>
      <c r="J12" s="11"/>
      <c r="K12" s="112">
        <v>4.0000000000000001E-3</v>
      </c>
      <c r="L12" s="11"/>
      <c r="M12" s="23" t="s">
        <v>157</v>
      </c>
      <c r="N12" s="11"/>
      <c r="O12" s="11">
        <v>805180500</v>
      </c>
      <c r="P12" s="11"/>
      <c r="Q12" s="23" t="s">
        <v>157</v>
      </c>
      <c r="R12" s="11"/>
      <c r="S12" s="11">
        <v>805180500</v>
      </c>
      <c r="T12" s="13"/>
      <c r="U12" s="112">
        <v>4.0000000000000001E-3</v>
      </c>
    </row>
    <row r="13" spans="1:23" ht="19.5">
      <c r="A13" s="10" t="s">
        <v>16</v>
      </c>
      <c r="B13" s="13"/>
      <c r="C13" s="22" t="s">
        <v>157</v>
      </c>
      <c r="D13" s="11"/>
      <c r="E13" s="11">
        <v>974169000</v>
      </c>
      <c r="F13" s="11"/>
      <c r="G13" s="23" t="s">
        <v>157</v>
      </c>
      <c r="H13" s="11"/>
      <c r="I13" s="11">
        <v>974169000</v>
      </c>
      <c r="J13" s="11"/>
      <c r="K13" s="112">
        <v>4.7999999999999996E-3</v>
      </c>
      <c r="L13" s="11"/>
      <c r="M13" s="23" t="s">
        <v>157</v>
      </c>
      <c r="N13" s="11"/>
      <c r="O13" s="11">
        <v>974169000</v>
      </c>
      <c r="P13" s="11"/>
      <c r="Q13" s="23" t="s">
        <v>157</v>
      </c>
      <c r="R13" s="11"/>
      <c r="S13" s="11">
        <v>974169000</v>
      </c>
      <c r="T13" s="13"/>
      <c r="U13" s="112">
        <v>4.7999999999999996E-3</v>
      </c>
    </row>
    <row r="14" spans="1:23" ht="19.5">
      <c r="A14" s="10" t="s">
        <v>28</v>
      </c>
      <c r="B14" s="13"/>
      <c r="C14" s="22" t="s">
        <v>157</v>
      </c>
      <c r="D14" s="11"/>
      <c r="E14" s="11">
        <v>1141169400</v>
      </c>
      <c r="F14" s="11"/>
      <c r="G14" s="23" t="s">
        <v>157</v>
      </c>
      <c r="H14" s="11"/>
      <c r="I14" s="11">
        <v>1141169400</v>
      </c>
      <c r="J14" s="11"/>
      <c r="K14" s="112">
        <v>5.7000000000000002E-3</v>
      </c>
      <c r="L14" s="11"/>
      <c r="M14" s="23" t="s">
        <v>157</v>
      </c>
      <c r="N14" s="11"/>
      <c r="O14" s="11">
        <v>1141169400</v>
      </c>
      <c r="P14" s="11"/>
      <c r="Q14" s="23" t="s">
        <v>157</v>
      </c>
      <c r="R14" s="11"/>
      <c r="S14" s="11">
        <v>1141169400</v>
      </c>
      <c r="T14" s="13"/>
      <c r="U14" s="112">
        <v>5.7000000000000002E-3</v>
      </c>
    </row>
    <row r="15" spans="1:23" ht="19.5">
      <c r="A15" s="10" t="s">
        <v>22</v>
      </c>
      <c r="B15" s="13"/>
      <c r="C15" s="22" t="s">
        <v>157</v>
      </c>
      <c r="D15" s="11"/>
      <c r="E15" s="11">
        <v>2700476</v>
      </c>
      <c r="F15" s="11"/>
      <c r="G15" s="23" t="s">
        <v>157</v>
      </c>
      <c r="H15" s="11"/>
      <c r="I15" s="11">
        <v>2700476</v>
      </c>
      <c r="J15" s="11"/>
      <c r="K15" s="110" t="s">
        <v>104</v>
      </c>
      <c r="L15" s="11"/>
      <c r="M15" s="23" t="s">
        <v>157</v>
      </c>
      <c r="N15" s="11"/>
      <c r="O15" s="11">
        <v>2700476</v>
      </c>
      <c r="P15" s="11"/>
      <c r="Q15" s="23" t="s">
        <v>157</v>
      </c>
      <c r="R15" s="11"/>
      <c r="S15" s="11">
        <v>2700476</v>
      </c>
      <c r="T15" s="13"/>
      <c r="U15" s="112">
        <v>0</v>
      </c>
    </row>
    <row r="16" spans="1:23" ht="19.5">
      <c r="A16" s="10" t="s">
        <v>19</v>
      </c>
      <c r="B16" s="13"/>
      <c r="C16" s="22" t="s">
        <v>157</v>
      </c>
      <c r="D16" s="11"/>
      <c r="E16" s="11">
        <v>1802714685</v>
      </c>
      <c r="F16" s="11"/>
      <c r="G16" s="23" t="s">
        <v>157</v>
      </c>
      <c r="H16" s="11"/>
      <c r="I16" s="11">
        <v>1802714685</v>
      </c>
      <c r="J16" s="11"/>
      <c r="K16" s="112">
        <v>8.9999999999999993E-3</v>
      </c>
      <c r="L16" s="11"/>
      <c r="M16" s="23" t="s">
        <v>157</v>
      </c>
      <c r="N16" s="11"/>
      <c r="O16" s="11">
        <v>1802714685</v>
      </c>
      <c r="P16" s="11"/>
      <c r="Q16" s="23" t="s">
        <v>157</v>
      </c>
      <c r="R16" s="11"/>
      <c r="S16" s="11">
        <v>1802714685</v>
      </c>
      <c r="T16" s="13"/>
      <c r="U16" s="112">
        <v>8.9999999999999993E-3</v>
      </c>
    </row>
    <row r="17" spans="1:22" ht="19.5">
      <c r="A17" s="10" t="s">
        <v>15</v>
      </c>
      <c r="B17" s="13"/>
      <c r="C17" s="22" t="s">
        <v>157</v>
      </c>
      <c r="D17" s="11"/>
      <c r="E17" s="11">
        <v>2391609746</v>
      </c>
      <c r="F17" s="11"/>
      <c r="G17" s="23" t="s">
        <v>157</v>
      </c>
      <c r="H17" s="11"/>
      <c r="I17" s="11">
        <v>2391609746</v>
      </c>
      <c r="J17" s="11"/>
      <c r="K17" s="112">
        <v>1.1900000000000001E-2</v>
      </c>
      <c r="L17" s="11"/>
      <c r="M17" s="23" t="s">
        <v>157</v>
      </c>
      <c r="N17" s="11"/>
      <c r="O17" s="11">
        <v>2391609746</v>
      </c>
      <c r="P17" s="11"/>
      <c r="Q17" s="23" t="s">
        <v>157</v>
      </c>
      <c r="R17" s="11"/>
      <c r="S17" s="11">
        <v>2391609746</v>
      </c>
      <c r="T17" s="13"/>
      <c r="U17" s="112">
        <v>1.1900000000000001E-2</v>
      </c>
    </row>
    <row r="18" spans="1:22" ht="19.5">
      <c r="A18" s="10" t="s">
        <v>18</v>
      </c>
      <c r="B18" s="13"/>
      <c r="C18" s="22" t="s">
        <v>157</v>
      </c>
      <c r="D18" s="11"/>
      <c r="E18" s="11">
        <v>1104240442</v>
      </c>
      <c r="F18" s="11"/>
      <c r="G18" s="23" t="s">
        <v>157</v>
      </c>
      <c r="H18" s="11"/>
      <c r="I18" s="11">
        <v>1104240442</v>
      </c>
      <c r="J18" s="11"/>
      <c r="K18" s="112">
        <v>5.4999999999999997E-3</v>
      </c>
      <c r="L18" s="11"/>
      <c r="M18" s="23" t="s">
        <v>157</v>
      </c>
      <c r="N18" s="11"/>
      <c r="O18" s="11">
        <v>1104240442</v>
      </c>
      <c r="P18" s="11"/>
      <c r="Q18" s="23" t="s">
        <v>157</v>
      </c>
      <c r="R18" s="11"/>
      <c r="S18" s="11">
        <v>1104240442</v>
      </c>
      <c r="T18" s="13"/>
      <c r="U18" s="112">
        <v>5.4999999999999997E-3</v>
      </c>
    </row>
    <row r="19" spans="1:22" ht="19.5">
      <c r="A19" s="10" t="s">
        <v>17</v>
      </c>
      <c r="B19" s="13"/>
      <c r="C19" s="22" t="s">
        <v>157</v>
      </c>
      <c r="D19" s="11"/>
      <c r="E19" s="11">
        <v>1327056750</v>
      </c>
      <c r="F19" s="11"/>
      <c r="G19" s="23" t="s">
        <v>157</v>
      </c>
      <c r="H19" s="11"/>
      <c r="I19" s="11">
        <v>1327056750</v>
      </c>
      <c r="J19" s="11"/>
      <c r="K19" s="112">
        <v>6.6E-3</v>
      </c>
      <c r="L19" s="11"/>
      <c r="M19" s="23" t="s">
        <v>157</v>
      </c>
      <c r="N19" s="11"/>
      <c r="O19" s="11">
        <v>1327056750</v>
      </c>
      <c r="P19" s="11"/>
      <c r="Q19" s="23" t="s">
        <v>157</v>
      </c>
      <c r="R19" s="11"/>
      <c r="S19" s="11">
        <v>1327056750</v>
      </c>
      <c r="T19" s="13"/>
      <c r="U19" s="112">
        <v>6.6E-3</v>
      </c>
    </row>
    <row r="20" spans="1:22" s="105" customFormat="1" ht="21.75" thickBot="1">
      <c r="A20" s="80"/>
      <c r="B20" s="103"/>
      <c r="C20" s="111" t="s">
        <v>157</v>
      </c>
      <c r="D20" s="111"/>
      <c r="E20" s="111">
        <f>SUM(E8:E19)</f>
        <v>30897375533</v>
      </c>
      <c r="F20" s="111">
        <f t="shared" ref="F20:T20" si="0">SUM(F8:F19)</f>
        <v>0</v>
      </c>
      <c r="G20" s="111">
        <f t="shared" si="0"/>
        <v>0</v>
      </c>
      <c r="H20" s="111">
        <f t="shared" si="0"/>
        <v>0</v>
      </c>
      <c r="I20" s="111">
        <f t="shared" si="0"/>
        <v>30897375533</v>
      </c>
      <c r="J20" s="111">
        <f t="shared" si="0"/>
        <v>0</v>
      </c>
      <c r="K20" s="111">
        <f t="shared" si="0"/>
        <v>0.15359999999999999</v>
      </c>
      <c r="L20" s="111">
        <f t="shared" si="0"/>
        <v>0</v>
      </c>
      <c r="M20" s="111">
        <f t="shared" si="0"/>
        <v>0</v>
      </c>
      <c r="N20" s="111">
        <f t="shared" si="0"/>
        <v>0</v>
      </c>
      <c r="O20" s="111">
        <f t="shared" si="0"/>
        <v>30897375533</v>
      </c>
      <c r="P20" s="111">
        <f t="shared" si="0"/>
        <v>0</v>
      </c>
      <c r="Q20" s="111">
        <f t="shared" si="0"/>
        <v>0</v>
      </c>
      <c r="R20" s="111">
        <f t="shared" si="0"/>
        <v>0</v>
      </c>
      <c r="S20" s="111">
        <f t="shared" si="0"/>
        <v>30897375533</v>
      </c>
      <c r="T20" s="111">
        <f t="shared" si="0"/>
        <v>0</v>
      </c>
      <c r="U20" s="54">
        <f>SUM(U8:U19)</f>
        <v>0.15359999999999999</v>
      </c>
      <c r="V20" s="111"/>
    </row>
    <row r="21" spans="1:22" ht="19.5" thickTop="1"/>
  </sheetData>
  <sheetProtection algorithmName="SHA-512" hashValue="Na3lWBNWfcrhNxqaL5UtkpQn5Zj7lwF9wh/a0Uw7wLa7yQwYiMoAssd77xl7qcTQegWgSLTdp6GjvTwVIAF2fA==" saltValue="+c4Mfn+2NycN2Xp/k8m+Fw==" spinCount="100000" sheet="1" objects="1" scenarios="1" selectLockedCells="1" autoFilter="0" selectUnlockedCells="1"/>
  <mergeCells count="6">
    <mergeCell ref="A6:A7"/>
    <mergeCell ref="M6:U6"/>
    <mergeCell ref="C6:K6"/>
    <mergeCell ref="A2:U2"/>
    <mergeCell ref="A3:U3"/>
    <mergeCell ref="A4:U4"/>
  </mergeCells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89EF-A681-4F14-A160-213914433563}">
  <sheetPr>
    <tabColor rgb="FFFFC000"/>
  </sheetPr>
  <dimension ref="A1:W13"/>
  <sheetViews>
    <sheetView rightToLeft="1" view="pageBreakPreview" zoomScale="60" zoomScaleNormal="100" workbookViewId="0">
      <selection activeCell="C46" sqref="C46"/>
    </sheetView>
  </sheetViews>
  <sheetFormatPr defaultRowHeight="15"/>
  <cols>
    <col min="1" max="2" width="18.42578125" customWidth="1"/>
    <col min="3" max="3" width="17.28515625" customWidth="1"/>
    <col min="4" max="4" width="1.28515625" customWidth="1"/>
    <col min="5" max="5" width="17.28515625" customWidth="1"/>
    <col min="6" max="6" width="1.28515625" customWidth="1"/>
    <col min="7" max="7" width="17.28515625" customWidth="1"/>
    <col min="8" max="8" width="1.28515625" customWidth="1"/>
    <col min="9" max="9" width="17.28515625" customWidth="1"/>
    <col min="10" max="10" width="1.28515625" customWidth="1"/>
    <col min="11" max="11" width="17.28515625" customWidth="1"/>
    <col min="12" max="12" width="1.28515625" customWidth="1"/>
    <col min="13" max="13" width="17.28515625" customWidth="1"/>
    <col min="14" max="14" width="1.28515625" customWidth="1"/>
    <col min="15" max="15" width="17.28515625" customWidth="1"/>
    <col min="16" max="16" width="1.28515625" customWidth="1"/>
    <col min="17" max="17" width="17.28515625" customWidth="1"/>
    <col min="18" max="18" width="1.28515625" customWidth="1"/>
    <col min="19" max="19" width="17.28515625" customWidth="1"/>
    <col min="20" max="20" width="1.28515625" customWidth="1"/>
    <col min="21" max="21" width="17.28515625" customWidth="1"/>
  </cols>
  <sheetData>
    <row r="1" spans="1:23" s="84" customFormat="1" ht="18.75">
      <c r="A1" s="82"/>
      <c r="C1" s="106"/>
      <c r="D1" s="106"/>
      <c r="E1" s="106"/>
      <c r="F1" s="106"/>
      <c r="G1" s="106"/>
      <c r="H1" s="106"/>
      <c r="I1" s="106"/>
      <c r="M1" s="106"/>
      <c r="N1" s="106"/>
      <c r="O1" s="106"/>
      <c r="P1" s="106"/>
      <c r="Q1" s="106"/>
      <c r="R1" s="106"/>
      <c r="S1" s="106"/>
    </row>
    <row r="2" spans="1:23" s="84" customFormat="1" ht="21">
      <c r="A2" s="153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3" spans="1:23" s="84" customFormat="1" ht="21">
      <c r="A3" s="153" t="s">
        <v>128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23" s="84" customFormat="1" ht="21">
      <c r="A4" s="154" t="s">
        <v>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</row>
    <row r="5" spans="1:23" s="84" customFormat="1" ht="18.75">
      <c r="A5" s="73"/>
      <c r="B5" s="13"/>
      <c r="C5" s="85"/>
      <c r="D5" s="85"/>
      <c r="E5" s="85"/>
      <c r="F5" s="85"/>
      <c r="G5" s="85"/>
      <c r="H5" s="85"/>
      <c r="I5" s="85"/>
      <c r="J5" s="13"/>
      <c r="K5" s="13"/>
      <c r="L5" s="13"/>
      <c r="M5" s="85"/>
      <c r="N5" s="85"/>
      <c r="O5" s="85"/>
      <c r="P5" s="85"/>
      <c r="Q5" s="85"/>
      <c r="R5" s="85"/>
      <c r="S5" s="85"/>
      <c r="T5" s="13"/>
      <c r="U5" s="13"/>
    </row>
    <row r="6" spans="1:23" s="84" customFormat="1" ht="19.5">
      <c r="A6" s="138" t="s">
        <v>3</v>
      </c>
      <c r="B6" s="13"/>
      <c r="C6" s="139" t="s">
        <v>130</v>
      </c>
      <c r="D6" s="139" t="s">
        <v>130</v>
      </c>
      <c r="E6" s="139" t="s">
        <v>130</v>
      </c>
      <c r="F6" s="139" t="s">
        <v>130</v>
      </c>
      <c r="G6" s="139" t="s">
        <v>130</v>
      </c>
      <c r="H6" s="144" t="s">
        <v>130</v>
      </c>
      <c r="I6" s="139" t="s">
        <v>130</v>
      </c>
      <c r="J6" s="139" t="s">
        <v>130</v>
      </c>
      <c r="K6" s="139" t="s">
        <v>130</v>
      </c>
      <c r="L6" s="27"/>
      <c r="M6" s="139" t="s">
        <v>131</v>
      </c>
      <c r="N6" s="139" t="s">
        <v>131</v>
      </c>
      <c r="O6" s="139" t="s">
        <v>131</v>
      </c>
      <c r="P6" s="144" t="s">
        <v>131</v>
      </c>
      <c r="Q6" s="139" t="s">
        <v>131</v>
      </c>
      <c r="R6" s="139" t="s">
        <v>131</v>
      </c>
      <c r="S6" s="139" t="s">
        <v>131</v>
      </c>
      <c r="T6" s="139" t="s">
        <v>131</v>
      </c>
      <c r="U6" s="139" t="s">
        <v>131</v>
      </c>
    </row>
    <row r="7" spans="1:23" s="84" customFormat="1" ht="59.25" customHeight="1">
      <c r="A7" s="139" t="s">
        <v>3</v>
      </c>
      <c r="B7" s="13"/>
      <c r="C7" s="107" t="s">
        <v>141</v>
      </c>
      <c r="D7" s="85"/>
      <c r="E7" s="107" t="s">
        <v>142</v>
      </c>
      <c r="F7" s="85"/>
      <c r="G7" s="107" t="s">
        <v>143</v>
      </c>
      <c r="H7" s="85"/>
      <c r="I7" s="107" t="s">
        <v>98</v>
      </c>
      <c r="J7" s="27"/>
      <c r="K7" s="78" t="s">
        <v>144</v>
      </c>
      <c r="L7" s="13"/>
      <c r="M7" s="107" t="s">
        <v>141</v>
      </c>
      <c r="N7" s="108"/>
      <c r="O7" s="107" t="s">
        <v>142</v>
      </c>
      <c r="P7" s="85"/>
      <c r="Q7" s="107" t="s">
        <v>143</v>
      </c>
      <c r="R7" s="85"/>
      <c r="S7" s="107" t="s">
        <v>98</v>
      </c>
      <c r="T7" s="13"/>
      <c r="U7" s="78" t="s">
        <v>144</v>
      </c>
    </row>
    <row r="8" spans="1:23" s="96" customFormat="1" ht="24.75" customHeight="1">
      <c r="A8" s="80" t="s">
        <v>29</v>
      </c>
      <c r="B8" s="47"/>
      <c r="C8" s="22" t="s">
        <v>157</v>
      </c>
      <c r="D8" s="12"/>
      <c r="E8" s="12">
        <v>-58687500</v>
      </c>
      <c r="F8" s="12"/>
      <c r="G8" s="22" t="s">
        <v>157</v>
      </c>
      <c r="H8" s="12"/>
      <c r="I8" s="12">
        <v>-58687500</v>
      </c>
      <c r="J8" s="12"/>
      <c r="K8" s="130">
        <v>-0.03</v>
      </c>
      <c r="L8" s="12"/>
      <c r="M8" s="22" t="s">
        <v>157</v>
      </c>
      <c r="N8" s="12"/>
      <c r="O8" s="12">
        <v>-58687500</v>
      </c>
      <c r="P8" s="12"/>
      <c r="Q8" s="22" t="s">
        <v>157</v>
      </c>
      <c r="R8" s="12"/>
      <c r="S8" s="12">
        <v>-58687500</v>
      </c>
      <c r="T8" s="47"/>
      <c r="U8" s="130">
        <v>-0.03</v>
      </c>
      <c r="W8" s="131"/>
    </row>
    <row r="9" spans="1:23" s="96" customFormat="1" ht="24.75" customHeight="1">
      <c r="A9" s="80" t="s">
        <v>24</v>
      </c>
      <c r="B9" s="47"/>
      <c r="C9" s="22" t="s">
        <v>157</v>
      </c>
      <c r="D9" s="12"/>
      <c r="E9" s="12">
        <v>6220481194</v>
      </c>
      <c r="F9" s="12"/>
      <c r="G9" s="22" t="s">
        <v>157</v>
      </c>
      <c r="H9" s="12"/>
      <c r="I9" s="12">
        <v>6220481194</v>
      </c>
      <c r="J9" s="12"/>
      <c r="K9" s="61">
        <v>3.09E-2</v>
      </c>
      <c r="L9" s="12"/>
      <c r="M9" s="22" t="s">
        <v>157</v>
      </c>
      <c r="N9" s="12"/>
      <c r="O9" s="12">
        <v>6220481194</v>
      </c>
      <c r="P9" s="12"/>
      <c r="Q9" s="22" t="s">
        <v>157</v>
      </c>
      <c r="R9" s="12"/>
      <c r="S9" s="12">
        <v>6220481194</v>
      </c>
      <c r="T9" s="47"/>
      <c r="U9" s="61">
        <v>3.09E-2</v>
      </c>
      <c r="W9" s="131"/>
    </row>
    <row r="10" spans="1:23" s="96" customFormat="1" ht="24.75" customHeight="1">
      <c r="A10" s="80" t="s">
        <v>30</v>
      </c>
      <c r="B10" s="47"/>
      <c r="C10" s="22" t="s">
        <v>157</v>
      </c>
      <c r="D10" s="12"/>
      <c r="E10" s="12">
        <v>-58687500</v>
      </c>
      <c r="F10" s="12"/>
      <c r="G10" s="22" t="s">
        <v>157</v>
      </c>
      <c r="H10" s="12"/>
      <c r="I10" s="12">
        <v>-58687500</v>
      </c>
      <c r="J10" s="12"/>
      <c r="K10" s="130">
        <v>-0.03</v>
      </c>
      <c r="L10" s="12"/>
      <c r="M10" s="22" t="s">
        <v>157</v>
      </c>
      <c r="N10" s="12"/>
      <c r="O10" s="12">
        <v>-58687500</v>
      </c>
      <c r="P10" s="12"/>
      <c r="Q10" s="22" t="s">
        <v>157</v>
      </c>
      <c r="R10" s="12"/>
      <c r="S10" s="12">
        <v>-58687500</v>
      </c>
      <c r="T10" s="47"/>
      <c r="U10" s="130">
        <v>-0.03</v>
      </c>
    </row>
    <row r="11" spans="1:23" s="96" customFormat="1" ht="24.75" customHeight="1">
      <c r="A11" s="80" t="s">
        <v>23</v>
      </c>
      <c r="B11" s="47"/>
      <c r="C11" s="22" t="s">
        <v>157</v>
      </c>
      <c r="D11" s="12"/>
      <c r="E11" s="12">
        <v>3021475492</v>
      </c>
      <c r="F11" s="12"/>
      <c r="G11" s="22" t="s">
        <v>157</v>
      </c>
      <c r="H11" s="12"/>
      <c r="I11" s="12">
        <v>3021475492</v>
      </c>
      <c r="J11" s="12"/>
      <c r="K11" s="61">
        <v>1.4999999999999999E-2</v>
      </c>
      <c r="L11" s="12"/>
      <c r="M11" s="22" t="s">
        <v>157</v>
      </c>
      <c r="N11" s="12"/>
      <c r="O11" s="12">
        <v>3021475492</v>
      </c>
      <c r="P11" s="12"/>
      <c r="Q11" s="22" t="s">
        <v>157</v>
      </c>
      <c r="R11" s="12"/>
      <c r="S11" s="12">
        <v>3021475492</v>
      </c>
      <c r="T11" s="47"/>
      <c r="U11" s="61">
        <v>1.4999999999999999E-2</v>
      </c>
    </row>
    <row r="12" spans="1:23" s="132" customFormat="1" ht="24.75" customHeight="1" thickBot="1">
      <c r="C12" s="129">
        <f>SUM(C8:C11)</f>
        <v>0</v>
      </c>
      <c r="D12" s="129">
        <f t="shared" ref="D12:U12" si="0">SUM(D8:D11)</f>
        <v>0</v>
      </c>
      <c r="E12" s="129">
        <f t="shared" si="0"/>
        <v>9124581686</v>
      </c>
      <c r="F12" s="129">
        <f t="shared" si="0"/>
        <v>0</v>
      </c>
      <c r="G12" s="129">
        <f t="shared" si="0"/>
        <v>0</v>
      </c>
      <c r="H12" s="129">
        <f t="shared" si="0"/>
        <v>0</v>
      </c>
      <c r="I12" s="129">
        <f t="shared" si="0"/>
        <v>9124581686</v>
      </c>
      <c r="J12" s="129">
        <f t="shared" si="0"/>
        <v>0</v>
      </c>
      <c r="K12" s="133">
        <f t="shared" si="0"/>
        <v>-1.4099999999999998E-2</v>
      </c>
      <c r="L12" s="129">
        <f t="shared" si="0"/>
        <v>0</v>
      </c>
      <c r="M12" s="129">
        <f t="shared" si="0"/>
        <v>0</v>
      </c>
      <c r="N12" s="129">
        <f t="shared" si="0"/>
        <v>0</v>
      </c>
      <c r="O12" s="129">
        <f t="shared" si="0"/>
        <v>9124581686</v>
      </c>
      <c r="P12" s="129">
        <f t="shared" si="0"/>
        <v>0</v>
      </c>
      <c r="Q12" s="129">
        <f t="shared" si="0"/>
        <v>0</v>
      </c>
      <c r="R12" s="129">
        <f t="shared" si="0"/>
        <v>0</v>
      </c>
      <c r="S12" s="129">
        <f t="shared" si="0"/>
        <v>9124581686</v>
      </c>
      <c r="T12" s="134">
        <f t="shared" si="0"/>
        <v>0</v>
      </c>
      <c r="U12" s="133">
        <f t="shared" si="0"/>
        <v>-1.4099999999999998E-2</v>
      </c>
    </row>
    <row r="13" spans="1:23" ht="15.75" thickTop="1"/>
  </sheetData>
  <sheetProtection algorithmName="SHA-512" hashValue="OYbNcnrAslrPutbnbwX7XEQdZD/CJqKMxCYBW5MbF7Xu6Esmo1Sy3Ml7veil7xnz22Du1OR/u/KK5y+/WnrVjw==" saltValue="IkvdEFxMaTKvkbY/cz50TA==" spinCount="100000" sheet="1" objects="1" scenarios="1" selectLockedCells="1" selectUnlockedCells="1"/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سهام</vt:lpstr>
      <vt:lpstr>صندوق</vt:lpstr>
      <vt:lpstr>تبعی</vt:lpstr>
      <vt:lpstr>اوراق مشارکت</vt:lpstr>
      <vt:lpstr>تعدیل قیمت</vt:lpstr>
      <vt:lpstr>سپرده</vt:lpstr>
      <vt:lpstr>درآمدها</vt:lpstr>
      <vt:lpstr>درآمد سرمایه گذاری در سهام</vt:lpstr>
      <vt:lpstr>درآمد سرمایه گذاری در صندوق</vt:lpstr>
      <vt:lpstr>درآمد سرمایهگذاردر اوراق بهادار</vt:lpstr>
      <vt:lpstr>درآمد سپرده بانکی</vt:lpstr>
      <vt:lpstr>سایردرآمدها</vt:lpstr>
      <vt:lpstr>سود اوراق بهادار و سپرده بانکی</vt:lpstr>
      <vt:lpstr>درآمد ناشی از تغییر قیمت اوراق</vt:lpstr>
      <vt:lpstr>درآمدها!Print_Area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2289. Seraj</dc:creator>
  <cp:lastModifiedBy>Sahar Sadat Akhlaghi</cp:lastModifiedBy>
  <dcterms:created xsi:type="dcterms:W3CDTF">2024-03-27T09:25:51Z</dcterms:created>
  <dcterms:modified xsi:type="dcterms:W3CDTF">2024-03-28T10:53:45Z</dcterms:modified>
</cp:coreProperties>
</file>